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90" windowHeight="7515" firstSheet="12" activeTab="14"/>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1" sheetId="15" r:id="rId13"/>
    <sheet name="一般性项目绩效目标表2" sheetId="16" r:id="rId14"/>
    <sheet name="一般性项目绩效目标表3" sheetId="17" r:id="rId15"/>
  </sheets>
  <definedNames>
    <definedName name="_xlnm._FilterDatabase" localSheetId="0" hidden="1">'2018-2019对比表 '!$A$4:$I$258</definedName>
    <definedName name="_xlnm.Print_Area" localSheetId="1">'1 财政拨款收支总表'!$A$1:$G$23</definedName>
    <definedName name="_xlnm.Print_Area" localSheetId="2">'2 一般公共预算支出-无上年数'!$A$1:$E$160</definedName>
    <definedName name="_xlnm.Print_Area" localSheetId="3">'3 一般公共预算财政基本支出'!$A$1:$E$59</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部门收入总表'!$A$1:$M$8</definedName>
    <definedName name="_xlnm.Print_Area" localSheetId="8">'8 部门支出总表'!$A$1:$E$6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<sst xmlns="http://schemas.openxmlformats.org/spreadsheetml/2006/main" count="2097" uniqueCount="764">
  <si>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</si>
  <si>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</si>
  <si>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</si>
  <si>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</si>
  <si>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</si>
  <si>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</si>
  <si>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</si>
  <si>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</si>
  <si>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</si>
  <si>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</si>
  <si>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</si>
  <si>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</si>
  <si>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</si>
  <si>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</si>
  <si>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</si>
  <si>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</si>
  <si>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</si>
  <si>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</si>
  <si>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</si>
  <si>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</si>
  <si>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</si>
  <si>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</si>
  <si>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</si>
  <si>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</si>
  <si>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</si>
  <si>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</si>
  <si>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</si>
  <si>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</si>
  <si>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</si>
  <si>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</si>
  <si>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</si>
  <si>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</si>
  <si>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</si>
  <si>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</si>
  <si>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</si>
  <si>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</si>
  <si>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</si>
  <si>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</si>
  <si>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</si>
  <si>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</si>
  <si>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</si>
  <si>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</si>
  <si>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</si>
  <si>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</si>
  <si>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</si>
  <si>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</si>
  <si>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</si>
  <si>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</si>
  <si>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</si>
  <si>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</si>
  <si>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</si>
  <si>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</si>
  <si>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</si>
  <si>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</si>
  <si>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</si>
  <si>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</si>
  <si>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</si>
  <si>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</si>
  <si>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</si>
  <si>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</si>
  <si>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</si>
  <si>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</si>
  <si>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</si>
  <si>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</si>
  <si>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</si>
  <si>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</si>
  <si>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</si>
  <si>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</si>
  <si>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</si>
  <si>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</si>
  <si>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</si>
  <si>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</si>
  <si>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</si>
  <si>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</si>
  <si>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</si>
  <si>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</si>
  <si>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</si>
  <si>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</si>
  <si>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</si>
  <si>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</si>
  <si>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</si>
  <si>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</si>
  <si>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</si>
  <si>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</si>
  <si>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</si>
  <si>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</si>
  <si>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</si>
  <si>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</si>
  <si>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</si>
  <si>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</si>
  <si>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</si>
  <si>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</si>
  <si>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</si>
  <si>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</si>
  <si>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</si>
  <si>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</si>
  <si>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</si>
  <si>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</si>
  <si>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</si>
  <si>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</si>
  <si>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</si>
  <si>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</si>
  <si>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</si>
  <si>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</si>
  <si>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</si>
  <si>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</si>
  <si>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</si>
  <si>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</si>
  <si>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</si>
  <si>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</si>
  <si>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</si>
  <si>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</si>
  <si>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</si>
  <si>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</si>
  <si>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</si>
  <si>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</si>
  <si>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</si>
  <si>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</si>
  <si>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</si>
  <si>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</si>
  <si>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</si>
  <si>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</si>
  <si>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</si>
  <si>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</si>
  <si>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</si>
  <si>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</si>
  <si>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</si>
  <si>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</si>
  <si>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</si>
  <si>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</si>
  <si>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</si>
  <si>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</si>
  <si>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</si>
  <si>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</si>
  <si>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</si>
  <si>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</si>
  <si>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</si>
  <si>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</si>
  <si>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</si>
  <si>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</si>
  <si>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</si>
  <si>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</si>
  <si>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</si>
  <si>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</si>
  <si>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</si>
  <si>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</si>
  <si>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</si>
  <si>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</si>
  <si>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</si>
  <si>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</si>
  <si>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</si>
  <si>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</si>
  <si>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</si>
  <si>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</si>
  <si>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</si>
  <si>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</si>
  <si>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</si>
  <si>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</si>
  <si>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</si>
  <si>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</si>
  <si>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</si>
  <si>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</si>
  <si>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</si>
  <si>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</si>
  <si>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</si>
  <si>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</si>
  <si>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</si>
  <si>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</si>
  <si>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</si>
  <si>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</si>
  <si>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</si>
  <si>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</si>
  <si>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</si>
  <si>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</si>
  <si>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</si>
  <si>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</si>
  <si>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</si>
  <si>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</si>
  <si>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</si>
  <si>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</si>
  <si>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</si>
  <si>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</si>
  <si>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</si>
  <si>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</si>
  <si>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</si>
  <si>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</si>
  <si>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</si>
  <si>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</si>
  <si>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</si>
  <si>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</si>
  <si>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</si>
  <si>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</si>
  <si>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</si>
  <si>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</si>
  <si>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</si>
  <si>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</si>
  <si>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</si>
  <si>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</si>
  <si>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</si>
  <si>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</si>
  <si>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</si>
  <si>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</si>
  <si>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</si>
  <si>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</si>
  <si>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</si>
  <si>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</si>
  <si>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</si>
  <si>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</si>
  <si>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</si>
  <si>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</si>
  <si>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</si>
  <si>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</si>
  <si>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</si>
  <si>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</si>
  <si>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</si>
  <si>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</si>
  <si>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</si>
  <si>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</si>
  <si>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</si>
  <si>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</si>
  <si>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</si>
  <si>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</si>
  <si>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</si>
  <si>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</si>
  <si>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</si>
  <si>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</si>
  <si>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</si>
  <si>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</si>
  <si>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</si>
  <si>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</si>
  <si>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</si>
  <si>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</si>
  <si>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</si>
  <si>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</si>
  <si>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</si>
  <si>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</si>
  <si>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</si>
  <si>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</si>
  <si>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</si>
  <si>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</si>
  <si>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</si>
  <si>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</si>
  <si>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</si>
  <si>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</si>
  <si>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</si>
  <si>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</si>
  <si>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</si>
  <si>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</si>
  <si>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</si>
  <si>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</si>
  <si>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</si>
  <si>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</si>
  <si>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</si>
  <si>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</si>
  <si>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</si>
  <si>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</si>
  <si>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</si>
  <si>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</si>
  <si>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</si>
  <si>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</si>
  <si>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</si>
  <si>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</si>
  <si>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</si>
  <si>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</si>
  <si>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</si>
  <si>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</si>
  <si>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</si>
  <si>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</si>
  <si>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</si>
  <si>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</si>
  <si>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</si>
  <si>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</si>
  <si>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</si>
  <si>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</si>
  <si>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</si>
  <si>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</si>
  <si>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</si>
  <si>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</si>
  <si>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</si>
  <si>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</si>
  <si>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</si>
  <si>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</si>
  <si>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</si>
  <si>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</si>
  <si>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</si>
  <si>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</si>
  <si>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</si>
  <si>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</si>
  <si>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</si>
  <si>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</si>
  <si>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</si>
  <si>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</si>
  <si>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</si>
  <si>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</si>
  <si>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</si>
  <si>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</si>
  <si>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</si>
  <si>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</si>
  <si>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</si>
  <si>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</si>
  <si>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</si>
  <si>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</si>
  <si>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</si>
  <si>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</si>
  <si>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</si>
  <si>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</si>
  <si>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</si>
  <si>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</si>
  <si>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</si>
  <si>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</si>
  <si>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</si>
  <si>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</si>
  <si>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重庆市巴南区人民政府一品街道办事处财政拨款收支总表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</si>
  <si>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</si>
  <si>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</si>
  <si>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</si>
  <si>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</si>
  <si>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</si>
  <si>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</si>
  <si>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</si>
  <si>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</si>
  <si>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</si>
  <si>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</si>
  <si>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</si>
  <si>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</si>
  <si>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一般公共服务支出</t>
  </si>
  <si>
    <t>政府性基金预算拨款</t>
  </si>
  <si>
    <t>公共安全支出</t>
  </si>
  <si>
    <t>国有资本经营预算拨款</t>
  </si>
  <si>
    <t>教育支出</t>
  </si>
  <si>
    <t>二、上年结转</t>
  </si>
  <si>
    <t>文化旅游体育与传媒支出</t>
  </si>
  <si>
    <t>社会保障和就业支出</t>
  </si>
  <si>
    <t>卫生健康支出</t>
  </si>
  <si>
    <t>节能环保支出</t>
  </si>
  <si>
    <t>城乡社区支出</t>
  </si>
  <si>
    <t>农林水支出</t>
  </si>
  <si>
    <t>自然资源海洋气象等支出</t>
  </si>
  <si>
    <t>住房保障支出</t>
  </si>
  <si>
    <t>灾害防治及应急管理支出</t>
  </si>
  <si>
    <t>二、结转下年</t>
  </si>
  <si>
    <t>收入合计</t>
  </si>
  <si>
    <t>支出合计</t>
  </si>
  <si>
    <t>附件3-2</t>
  </si>
  <si>
    <t>重庆市巴南区人民政府一品街道办事处一般公共预算财政拨款支出预算表</t>
  </si>
  <si>
    <t>功能分类科目</t>
  </si>
  <si>
    <t>2022年预算数</t>
  </si>
  <si>
    <t>科目编码</t>
  </si>
  <si>
    <t>科目名称</t>
  </si>
  <si>
    <t>小计</t>
  </si>
  <si>
    <t>基本支出</t>
  </si>
  <si>
    <t>项目支出</t>
  </si>
  <si>
    <t>人大事务</t>
  </si>
  <si>
    <t>行政运行</t>
  </si>
  <si>
    <t>政府办公厅(办)及相关机构事务</t>
  </si>
  <si>
    <t>一般行政管理事务</t>
  </si>
  <si>
    <t>其他政府办公厅（室）及相关机构事务支出</t>
  </si>
  <si>
    <t>财政事务</t>
  </si>
  <si>
    <t>党委办公厅（室）及相关机构事务</t>
  </si>
  <si>
    <t>组织事务</t>
  </si>
  <si>
    <t>其他组织事务支出</t>
  </si>
  <si>
    <t>公安</t>
  </si>
  <si>
    <t>其他公安支出</t>
  </si>
  <si>
    <t>司法</t>
  </si>
  <si>
    <t>普通教育</t>
  </si>
  <si>
    <t>学前教育</t>
  </si>
  <si>
    <t>文化和旅游</t>
  </si>
  <si>
    <t>群众文化</t>
  </si>
  <si>
    <t>其他文化和旅游支出</t>
  </si>
  <si>
    <t>社会保障和就业</t>
  </si>
  <si>
    <t>人力资源和社会保障管理事务</t>
  </si>
  <si>
    <t>综合业务管理</t>
  </si>
  <si>
    <t>社会保险业务管理事务</t>
  </si>
  <si>
    <t>其他人力资源和社会保障管理事务支出</t>
  </si>
  <si>
    <t>民政管理事务</t>
  </si>
  <si>
    <t>社会组织管理</t>
  </si>
  <si>
    <t>行政区划和地名管理</t>
  </si>
  <si>
    <t>基层政权建设和社区治理</t>
  </si>
  <si>
    <t>其他民政管理事务支出</t>
  </si>
  <si>
    <t>行政事业单位养老支出</t>
  </si>
  <si>
    <t>行政单位离退休</t>
  </si>
  <si>
    <t>机关事业单位基本养老保险缴费支出</t>
  </si>
  <si>
    <t>机关事业单位职业年金缴费支出</t>
  </si>
  <si>
    <t>其他行政事业单位养老支出</t>
  </si>
  <si>
    <t>就业补助</t>
  </si>
  <si>
    <t>公益性岗位补贴</t>
  </si>
  <si>
    <t>其他就业补助支出</t>
  </si>
  <si>
    <t>抚恤</t>
  </si>
  <si>
    <t>死亡抚恤</t>
  </si>
  <si>
    <t>伤残抚恤</t>
  </si>
  <si>
    <t>在乡复员、退伍军人生活补助</t>
  </si>
  <si>
    <t>义务兵优待</t>
  </si>
  <si>
    <t>农村籍退役士兵老年生活补助</t>
  </si>
  <si>
    <t>其他优抚支出</t>
  </si>
  <si>
    <t>退役安置</t>
  </si>
  <si>
    <t>退役士兵安置</t>
  </si>
  <si>
    <t>其他退役安置支出</t>
  </si>
  <si>
    <t>社会福利</t>
  </si>
  <si>
    <t>儿童福利</t>
  </si>
  <si>
    <t>老年福利</t>
  </si>
  <si>
    <t>殡葬</t>
  </si>
  <si>
    <t>社会福利事业单位</t>
  </si>
  <si>
    <t>其他社会福利支出</t>
  </si>
  <si>
    <t>残疾人事业</t>
  </si>
  <si>
    <t>残疾人生活和护理补贴</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</si>
  <si>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</si>
  <si>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</si>
  <si>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</si>
  <si>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</si>
  <si>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</si>
  <si>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</si>
  <si>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</si>
  <si>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</si>
  <si>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</si>
  <si>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其他生活救助</t>
  </si>
  <si>
    <t>其他城市生活救助</t>
  </si>
  <si>
    <t>其他农村生活救助</t>
  </si>
  <si>
    <t>退役军人管理事务</t>
  </si>
  <si>
    <t>事业运行</t>
  </si>
  <si>
    <t>其他社会保障和就业支出</t>
  </si>
  <si>
    <t>卫生健康管理事务</t>
  </si>
  <si>
    <t>基层医疗卫生机构</t>
  </si>
  <si>
    <t>其他基层医疗卫生机构支出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</si>
  <si>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</si>
  <si>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</si>
  <si>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</si>
  <si>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</si>
  <si>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</si>
  <si>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</si>
  <si>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</si>
  <si>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</si>
  <si>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</si>
  <si>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医疗救助</t>
  </si>
  <si>
    <t>城乡医疗救助</t>
  </si>
  <si>
    <t>其他医疗救助支出</t>
  </si>
  <si>
    <t>优抚对象医疗</t>
  </si>
  <si>
    <t>优抚对象医疗补助</t>
  </si>
  <si>
    <t>环境保护管理事务</t>
  </si>
  <si>
    <t>其他环境保护管理事务支出</t>
  </si>
  <si>
    <t>污染防治</t>
  </si>
  <si>
    <t>固体废弃物与化学品</t>
  </si>
  <si>
    <t>其他节能环保支出</t>
  </si>
  <si>
    <t>城乡社区管理事务</t>
  </si>
  <si>
    <t>城管执法</t>
  </si>
  <si>
    <t>其他城乡社区管理事务支出</t>
  </si>
  <si>
    <t>城乡社区公共设施</t>
  </si>
  <si>
    <t>小城镇基础设施建设</t>
  </si>
  <si>
    <t>其他城乡社区公共设施支出</t>
  </si>
  <si>
    <t xml:space="preserve">城乡社区环境卫生  </t>
  </si>
  <si>
    <t>城乡社区环境卫生</t>
  </si>
  <si>
    <t>其他城乡社区支出</t>
  </si>
  <si>
    <t>农业农村</t>
  </si>
  <si>
    <t>病虫害控制</t>
  </si>
  <si>
    <t>防灾救灾</t>
  </si>
  <si>
    <t>农村合作经济</t>
  </si>
  <si>
    <t>农村道路建设</t>
  </si>
  <si>
    <t>其他农业农村支出</t>
  </si>
  <si>
    <t>林业和草原</t>
  </si>
  <si>
    <t>林业草原防灾减灾</t>
  </si>
  <si>
    <t>水利</t>
  </si>
  <si>
    <t>水利工程建设</t>
  </si>
  <si>
    <t>其他水利支出</t>
  </si>
  <si>
    <t>巩固脱贫衔接乡村振兴</t>
  </si>
  <si>
    <t>其他巩固脱贫衔接乡村振兴支出</t>
  </si>
  <si>
    <t>农村综合改革</t>
  </si>
  <si>
    <t>对村级公益事业建设的补助</t>
  </si>
  <si>
    <t>对村民委员会和村党支部的补助</t>
  </si>
  <si>
    <t>其他农林水支出</t>
  </si>
  <si>
    <t>商业服务业等支出</t>
  </si>
  <si>
    <t>商业流通事务</t>
  </si>
  <si>
    <t>其他商业流通事务支出</t>
  </si>
  <si>
    <t>自然资源事务</t>
  </si>
  <si>
    <t>自然资源利用与保护</t>
  </si>
  <si>
    <t>土地资源储备支出</t>
  </si>
  <si>
    <t>其他自然资源事务支出</t>
  </si>
  <si>
    <t>保障性安居工程支出</t>
  </si>
  <si>
    <t>农村危房改造</t>
  </si>
  <si>
    <t>住房改革支出</t>
  </si>
  <si>
    <t>住房公积金</t>
  </si>
  <si>
    <t>购房补贴</t>
  </si>
  <si>
    <t>应急管理事务</t>
  </si>
  <si>
    <t>备注：本表反映2022年当年一般公共预算财政拨款支出情况。</t>
  </si>
  <si>
    <t>附件3-3</t>
  </si>
  <si>
    <t>重庆市巴南区人民政府一品街道办事处一般公共预算财政拨款基本支出预算表</t>
  </si>
  <si>
    <t>经济分类科目</t>
  </si>
  <si>
    <t>2022年基本支出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</si>
  <si>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</si>
  <si>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</si>
  <si>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</si>
  <si>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</si>
  <si>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</si>
  <si>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</si>
  <si>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</si>
  <si>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</si>
  <si>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</si>
  <si>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</si>
  <si>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</si>
  <si>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</si>
  <si>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</si>
  <si>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</si>
  <si>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</si>
  <si>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</si>
  <si>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</si>
  <si>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</si>
  <si>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</si>
  <si>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</si>
  <si>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</si>
  <si>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</si>
  <si>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</si>
  <si>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</si>
  <si>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</si>
  <si>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</si>
  <si>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</si>
  <si>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</si>
  <si>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</si>
  <si>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</si>
  <si>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</si>
  <si>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</si>
  <si>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</si>
  <si>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</si>
  <si>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</si>
  <si>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</si>
  <si>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</si>
  <si>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</si>
  <si>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</si>
  <si>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</si>
  <si>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</si>
  <si>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</si>
  <si>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</si>
  <si>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</si>
  <si>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</si>
  <si>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</si>
  <si>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</si>
  <si>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</si>
  <si>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</si>
  <si>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</si>
  <si>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</si>
  <si>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</si>
  <si>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</si>
  <si>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</si>
  <si>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</si>
  <si>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</si>
  <si>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</si>
  <si>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</si>
  <si>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</si>
  <si>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</si>
  <si>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</si>
  <si>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</si>
  <si>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</si>
  <si>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</si>
  <si>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</si>
  <si>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</si>
  <si>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</si>
  <si>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</si>
  <si>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</si>
  <si>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</si>
  <si>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</si>
  <si>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</si>
  <si>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</si>
  <si>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</si>
  <si>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</si>
  <si>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</si>
  <si>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</si>
  <si>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</si>
  <si>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</si>
  <si>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</si>
  <si>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</si>
  <si>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</si>
  <si>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</si>
  <si>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</si>
  <si>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</si>
  <si>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</si>
  <si>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</si>
  <si>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</si>
  <si>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</si>
  <si>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</si>
  <si>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30304</t>
  </si>
  <si>
    <t xml:space="preserve">  抚恤费</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</si>
  <si>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</si>
  <si>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</si>
  <si>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</si>
  <si>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</si>
  <si>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</si>
  <si>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</si>
  <si>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</si>
  <si>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</si>
  <si>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</si>
  <si>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</si>
  <si>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</si>
  <si>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</si>
  <si>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</si>
  <si>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</si>
  <si>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</si>
  <si>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重庆市巴南区人民政府一品街道办事处一般公共预算“三公”经费支出表</t>
  </si>
  <si>
    <t>2020年预算数</t>
  </si>
  <si>
    <t>因公出国（境）费</t>
  </si>
  <si>
    <t>公务用车购置及运行费</t>
  </si>
  <si>
    <t>公务接待费</t>
  </si>
  <si>
    <t>公务用车购置费</t>
  </si>
  <si>
    <t>公务用车运行费</t>
  </si>
  <si>
    <t>附件3-5</t>
  </si>
  <si>
    <t>重庆市巴南区人民政府一品街道办事处政府性基金预算支出表</t>
  </si>
  <si>
    <t>本年政府性基金预算财政拨款支出</t>
  </si>
  <si>
    <t xml:space="preserve">  三峡水库库区基金支出</t>
  </si>
  <si>
    <t xml:space="preserve">  其他三峡水库库区基金</t>
  </si>
  <si>
    <t>附件3-6</t>
  </si>
  <si>
    <t xml:space="preserve"> 重庆市巴南区人民政府一品街道办事处部门收支总表</t>
  </si>
  <si>
    <t>一般公共预算资金</t>
  </si>
  <si>
    <t>政府性基金预算资金</t>
  </si>
  <si>
    <t xml:space="preserve"> </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</si>
  <si>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</si>
  <si>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</si>
  <si>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</si>
  <si>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</si>
  <si>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</si>
  <si>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</si>
  <si>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</si>
  <si>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本年收入合计</t>
  </si>
  <si>
    <t>用事业基金弥补收支差额</t>
  </si>
  <si>
    <t>上年结转</t>
  </si>
  <si>
    <t>附件3-7</t>
  </si>
  <si>
    <t>重庆市巴南区人民政府一品街道办事处部门收入总表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</si>
  <si>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</si>
  <si>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</si>
  <si>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</si>
  <si>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</si>
  <si>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</si>
  <si>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</si>
  <si>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</si>
  <si>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</si>
  <si>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</si>
  <si>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</si>
  <si>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</si>
  <si>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三峡水库库区基金支出</t>
  </si>
  <si>
    <t>其他三峡水库库区基金支出</t>
  </si>
  <si>
    <t>附件3-8</t>
  </si>
  <si>
    <t>重庆市巴南区人民政府一品街道办事处部门支出总表</t>
  </si>
  <si>
    <t>附件3-9</t>
  </si>
  <si>
    <t>重庆市巴南区人民政府一品街道办事处政府采购预算明细表</t>
  </si>
  <si>
    <t>项目编号</t>
  </si>
  <si>
    <t>A</t>
  </si>
  <si>
    <t>货物</t>
  </si>
  <si>
    <t>B</t>
  </si>
  <si>
    <t>服务</t>
  </si>
  <si>
    <t>C</t>
  </si>
  <si>
    <t>工程</t>
  </si>
  <si>
    <t>附件3-10</t>
  </si>
  <si>
    <t>2022年部门（单位）整体绩效目标表</t>
  </si>
  <si>
    <t>部门（单位）名称</t>
  </si>
  <si>
    <t>重庆市巴南区人民政府一品街道办事处</t>
  </si>
  <si>
    <t>区级支出预算总量</t>
  </si>
  <si>
    <t>当年整体绩效目标</t>
  </si>
  <si>
    <r>
      <rPr>
        <sz val="11"/>
        <color theme="1"/>
        <rFont val="Times New Roman"/>
        <charset val="134"/>
      </rPr>
      <t>2022</t>
    </r>
    <r>
      <rPr>
        <sz val="11"/>
        <color theme="1"/>
        <rFont val="方正仿宋_GBK"/>
        <charset val="134"/>
      </rPr>
      <t>年街道预算收支平衡</t>
    </r>
    <r>
      <rPr>
        <sz val="11"/>
        <color theme="1"/>
        <rFont val="Times New Roman"/>
        <charset val="134"/>
      </rPr>
      <t>;</t>
    </r>
    <r>
      <rPr>
        <sz val="11"/>
        <color theme="1"/>
        <rFont val="方正仿宋_GBK"/>
        <charset val="134"/>
      </rPr>
      <t>保障街道机关事业在编人员工资福利支出、退休人员的医保、健康休养费及节日慰问支出等待遇、保障临聘人员劳务工资补助；保障各村居人员、办公、党建等经费支出，切实加强基层组织建设；保障辖区民政优抚对象救济补助、特困人员救助供养补助，有效改善受助对象生活水平；对村居开展安全巡逻，有效保障辖区社会秩序安全稳定；对场镇环境进行清扫保洁、绿化养护、市政设施维修，保障场镇干净卫生；对辖区</t>
    </r>
    <r>
      <rPr>
        <sz val="11"/>
        <color theme="1"/>
        <rFont val="Times New Roman"/>
        <charset val="134"/>
      </rPr>
      <t>1</t>
    </r>
    <r>
      <rPr>
        <sz val="11"/>
        <rFont val="Times New Roman"/>
        <charset val="134"/>
      </rPr>
      <t>25</t>
    </r>
    <r>
      <rPr>
        <sz val="11"/>
        <color theme="1"/>
        <rFont val="方正仿宋_GBK"/>
        <charset val="134"/>
      </rPr>
      <t>公里农村公路开展养护维修；保障春秋季强制免疫、免疫密度</t>
    </r>
    <r>
      <rPr>
        <sz val="11"/>
        <color theme="1"/>
        <rFont val="Times New Roman"/>
        <charset val="134"/>
      </rPr>
      <t>100%</t>
    </r>
    <r>
      <rPr>
        <sz val="11"/>
        <color theme="1"/>
        <rFont val="方正仿宋_GBK"/>
        <charset val="134"/>
      </rPr>
      <t>、免疫有效抗体</t>
    </r>
    <r>
      <rPr>
        <sz val="11"/>
        <color theme="1"/>
        <rFont val="Times New Roman"/>
        <charset val="134"/>
      </rPr>
      <t>70%</t>
    </r>
    <r>
      <rPr>
        <sz val="11"/>
        <color theme="1"/>
        <rFont val="方正仿宋_GBK"/>
        <charset val="134"/>
      </rPr>
      <t>以上；促进一品街道经济社会健康有序发展。</t>
    </r>
  </si>
  <si>
    <t>绩效指标</t>
  </si>
  <si>
    <t>指标名称</t>
  </si>
  <si>
    <t>指标权重</t>
  </si>
  <si>
    <t>计量单位</t>
  </si>
  <si>
    <t>指标性质</t>
  </si>
  <si>
    <t>指标值</t>
  </si>
  <si>
    <r>
      <rPr>
        <sz val="11"/>
        <color theme="1"/>
        <rFont val="方正仿宋_GBK"/>
        <charset val="134"/>
      </rPr>
      <t>预算执行率</t>
    </r>
  </si>
  <si>
    <t>%</t>
  </si>
  <si>
    <t>=</t>
  </si>
  <si>
    <r>
      <rPr>
        <sz val="11"/>
        <color theme="1"/>
        <rFont val="方正仿宋_GBK"/>
        <charset val="134"/>
      </rPr>
      <t>预决算及时编制率</t>
    </r>
  </si>
  <si>
    <r>
      <rPr>
        <sz val="11"/>
        <color theme="1"/>
        <rFont val="方正仿宋_GBK"/>
        <charset val="134"/>
      </rPr>
      <t>政府预决算公开率（除涉密信息外）</t>
    </r>
  </si>
  <si>
    <r>
      <rPr>
        <sz val="11"/>
        <color theme="1"/>
        <rFont val="方正仿宋_GBK"/>
        <charset val="134"/>
      </rPr>
      <t>基层组织建设办公阵地和干部人才保障有效性</t>
    </r>
  </si>
  <si>
    <r>
      <rPr>
        <sz val="11"/>
        <color theme="1"/>
        <rFont val="方正仿宋_GBK"/>
        <charset val="134"/>
      </rPr>
      <t>无</t>
    </r>
  </si>
  <si>
    <r>
      <rPr>
        <sz val="11"/>
        <color theme="1"/>
        <rFont val="方正仿宋_GBK"/>
        <charset val="134"/>
      </rPr>
      <t>有效保障</t>
    </r>
  </si>
  <si>
    <r>
      <rPr>
        <sz val="11"/>
        <color theme="1"/>
        <rFont val="方正仿宋_GBK"/>
        <charset val="134"/>
      </rPr>
      <t>民政优抚及特困受助对象生活水平改善情况</t>
    </r>
  </si>
  <si>
    <r>
      <rPr>
        <sz val="11"/>
        <color theme="1"/>
        <rFont val="方正仿宋_GBK"/>
        <charset val="134"/>
      </rPr>
      <t>有效改善</t>
    </r>
  </si>
  <si>
    <r>
      <rPr>
        <sz val="11"/>
        <color theme="1"/>
        <rFont val="方正仿宋_GBK"/>
        <charset val="134"/>
      </rPr>
      <t>民政优抚及特困补助发放及时率</t>
    </r>
  </si>
  <si>
    <r>
      <rPr>
        <sz val="11"/>
        <color theme="1"/>
        <rFont val="方正仿宋_GBK"/>
        <charset val="134"/>
      </rPr>
      <t>农村公路养护里程</t>
    </r>
  </si>
  <si>
    <r>
      <rPr>
        <sz val="11"/>
        <color theme="1"/>
        <rFont val="方正仿宋_GBK"/>
        <charset val="134"/>
      </rPr>
      <t>公里</t>
    </r>
  </si>
  <si>
    <r>
      <rPr>
        <sz val="11"/>
        <color theme="1"/>
        <rFont val="方正仿宋_GBK"/>
        <charset val="134"/>
      </rPr>
      <t>开展各种文艺活动场次</t>
    </r>
  </si>
  <si>
    <r>
      <rPr>
        <sz val="11"/>
        <color theme="1"/>
        <rFont val="方正仿宋_GBK"/>
        <charset val="134"/>
      </rPr>
      <t>场</t>
    </r>
  </si>
  <si>
    <t>≥</t>
  </si>
  <si>
    <r>
      <rPr>
        <sz val="11"/>
        <color theme="1"/>
        <rFont val="方正仿宋_GBK"/>
        <charset val="134"/>
      </rPr>
      <t>森林受灾率</t>
    </r>
  </si>
  <si>
    <t>≤</t>
  </si>
  <si>
    <r>
      <rPr>
        <sz val="11"/>
        <color theme="1"/>
        <rFont val="方正仿宋_GBK"/>
        <charset val="134"/>
      </rPr>
      <t>饲养动物免疫率</t>
    </r>
  </si>
  <si>
    <r>
      <rPr>
        <sz val="11"/>
        <color theme="1"/>
        <rFont val="方正仿宋_GBK"/>
        <charset val="134"/>
      </rPr>
      <t>服务对象满意度</t>
    </r>
  </si>
  <si>
    <r>
      <rPr>
        <sz val="11"/>
        <color theme="1"/>
        <rFont val="方正仿宋_GBK"/>
        <charset val="134"/>
      </rPr>
      <t>≧</t>
    </r>
  </si>
  <si>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</si>
  <si>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</si>
  <si>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</si>
  <si>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</si>
  <si>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</si>
  <si>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</si>
  <si>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</si>
  <si>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</si>
  <si>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</si>
  <si>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</si>
  <si>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</si>
  <si>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</si>
  <si>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</si>
  <si>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t>无</t>
  </si>
  <si>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</si>
  <si>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</si>
  <si>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</si>
  <si>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</si>
  <si>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</si>
  <si>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</si>
  <si>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</si>
  <si>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</si>
  <si>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</si>
  <si>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</si>
  <si>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</si>
  <si>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</si>
  <si>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</si>
  <si>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</si>
  <si>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</si>
  <si>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</si>
  <si>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</si>
  <si>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</si>
  <si>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</si>
  <si>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</si>
  <si>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</si>
  <si>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</si>
  <si>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</si>
  <si>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t>917001-重庆市巴南区人民政府一品街道办事处(本级)</t>
  </si>
  <si>
    <t>50011322T000000153490-文体活动费</t>
  </si>
  <si>
    <t>01-社区文化服务</t>
  </si>
  <si>
    <t>917-重庆市巴南区人民政府一品街道办事处</t>
  </si>
  <si>
    <t>黄勇</t>
  </si>
  <si>
    <t>023-66481575</t>
  </si>
  <si>
    <t>2022年，预计完成以下目标：
为丰富街道城乡人民群众精神文化生活，保障人民群众基本文化权益，一是春节、端午、中秋等开展“我们的节日”文化活动；二是开展全民健身趣味体育活动；三是开展“4.23”世界读书日活动；四是开展七一演出活动；五是庆国庆文艺演出及展览活动；六是开展各类文艺培训讲座：舞蹈培训、音乐培训、小品表演创作培训、健康培训、法律知识讲座、健康知识讲座等不低于15场。让广大群众享受优质的文化服务。</t>
  </si>
  <si>
    <t>历史参考值</t>
  </si>
  <si>
    <t>开展各类文艺培训讲座</t>
  </si>
  <si>
    <t>场次</t>
  </si>
  <si>
    <t>正向指标</t>
  </si>
  <si>
    <t>开展“我们的节日”文化活动</t>
  </si>
  <si>
    <t>开展全民健身活动</t>
  </si>
  <si>
    <t>资金支出规范率</t>
  </si>
  <si>
    <t>＝</t>
  </si>
  <si>
    <t>丰富辖区群众的精神文化生活</t>
  </si>
  <si>
    <t>定性</t>
  </si>
  <si>
    <t>丰富</t>
  </si>
  <si>
    <t>其他</t>
  </si>
  <si>
    <t>群众对基本公共文化服务的满意度</t>
  </si>
  <si>
    <t>＞</t>
  </si>
  <si>
    <t>50011322T000000153957-村居组织运转经费</t>
  </si>
  <si>
    <t>04-组织人事</t>
  </si>
  <si>
    <t>徐宁</t>
  </si>
  <si>
    <t>023-66480465</t>
  </si>
  <si>
    <t>2022年，预计完成以下目标：
全面落实党的十九大和十九届二中、三中、四中、五中全会精神，切实加强基层干部队伍建设，提升整体服务质量，覆盖村居专职干部51人，保障其相关福利待遇。</t>
  </si>
  <si>
    <t>村民小组</t>
  </si>
  <si>
    <t>人</t>
  </si>
  <si>
    <t>居民小组长</t>
  </si>
  <si>
    <t>村居专职干部人数</t>
  </si>
  <si>
    <t>福利待遇发放率</t>
  </si>
  <si>
    <t>发放及时率</t>
  </si>
  <si>
    <t>提高村专职人员工作积极性</t>
  </si>
  <si>
    <t>提高</t>
  </si>
  <si>
    <t>群众满意度</t>
  </si>
  <si>
    <t>50011322T000000154904-敬老院运行管理费</t>
  </si>
  <si>
    <t>02-民政优抚救济</t>
  </si>
  <si>
    <t>杨发智</t>
  </si>
  <si>
    <t>023-66482552</t>
  </si>
  <si>
    <t>2022年，预计完成以下目标：
按照要求准时对辖区敬老院发放运营管理费，覆盖管理人员6人、供养人员85人，维护敬老院老人的基本生活权益，保障敬老院稳定运行。</t>
  </si>
  <si>
    <t>管理人员</t>
  </si>
  <si>
    <t>供养人员</t>
  </si>
  <si>
    <t>经费支出规范率</t>
  </si>
  <si>
    <t>经费到位及时率</t>
  </si>
  <si>
    <t>保障敬老院稳定运行</t>
  </si>
  <si>
    <t>保障</t>
  </si>
  <si>
    <t>辖区群众满意率</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</si>
</sst>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176" formatCode="0.00_ "/>
    <numFmt numFmtId="41" formatCode="_ * #,##0_ ;_ * \-#,##0_ ;_ * &quot;-&quot;_ ;_ @_ "/>
    <numFmt numFmtId="43" formatCode="_ * #,##0.00_ ;_ * \-#,##0.00_ ;_ * &quot;-&quot;??_ ;_ @_ "/>
    <numFmt numFmtId="177" formatCode="#,##0.00_ "/>
    <numFmt numFmtId="178" formatCode=";;"/>
  </numFmts>
  <fonts count="65">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0"/>
      <name val="微软雅黑"/>
      <charset val="134"/>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b/>
      <sz val="24"/>
      <color theme="1"/>
      <name val="宋体"/>
      <charset val="0"/>
    </font>
    <font>
      <b/>
      <sz val="24"/>
      <color theme="1"/>
      <name val="Times New Roman"/>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1"/>
      <color theme="1"/>
      <name val="Times New Roman"/>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sz val="12"/>
      <name val="方正仿宋_GBK"/>
      <charset val="134"/>
    </font>
    <font>
      <b/>
      <sz val="12"/>
      <name val="方正仿宋_GBK"/>
      <charset val="134"/>
    </font>
    <font>
      <sz val="11"/>
      <color indexed="8"/>
      <name val="等线"/>
      <charset val="1"/>
      <scheme val="minor"/>
    </font>
    <font>
      <sz val="9"/>
      <name val="方正黑体_GBK"/>
      <charset val="134"/>
    </font>
    <font>
      <sz val="6"/>
      <name val="楷体_GB2312"/>
      <charset val="134"/>
    </font>
    <font>
      <b/>
      <sz val="14"/>
      <name val="宋体"/>
      <charset val="134"/>
    </font>
    <font>
      <b/>
      <sz val="12"/>
      <name val="楷体_GB2312"/>
      <charset val="134"/>
    </font>
    <font>
      <b/>
      <sz val="16"/>
      <name val="华文细黑"/>
      <charset val="134"/>
    </font>
    <font>
      <b/>
      <sz val="14"/>
      <name val="华文细黑"/>
      <charset val="134"/>
    </font>
    <font>
      <b/>
      <sz val="18"/>
      <name val="华文细黑"/>
      <charset val="134"/>
    </font>
    <font>
      <sz val="9"/>
      <color rgb="FF000000"/>
      <name val="Times New Roman"/>
      <charset val="134"/>
    </font>
    <font>
      <sz val="9"/>
      <color rgb="FF000000"/>
      <name val="方正仿宋_GBK"/>
      <charset val="134"/>
    </font>
    <font>
      <sz val="12"/>
      <color rgb="FF000000"/>
      <name val="宋体"/>
      <charset val="134"/>
    </font>
    <font>
      <sz val="12"/>
      <color theme="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
      <b/>
      <sz val="11"/>
      <color indexed="8"/>
      <name val="方正仿宋_GBK"/>
      <charset val="134"/>
    </font>
    <font>
      <b/>
      <sz val="11"/>
      <color indexed="8"/>
      <name val="Times New Roman"/>
      <charset val="0"/>
    </font>
    <font>
      <sz val="11"/>
      <name val="Times New Roman"/>
      <charset val="134"/>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D9DEED"/>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D9DEED"/>
      </left>
      <right style="thin">
        <color rgb="FFD9DEED"/>
      </right>
      <top/>
      <bottom style="thin">
        <color rgb="FFD9DEED"/>
      </bottom>
      <diagonal/>
    </border>
    <border>
      <left style="thin">
        <color auto="1"/>
      </left>
      <right style="thin">
        <color auto="1"/>
      </right>
      <top/>
      <bottom style="thin">
        <color auto="1"/>
      </bottom>
      <diagonal/>
    </border>
    <border>
      <left style="thin">
        <color rgb="FFD9DEED"/>
      </left>
      <right style="thin">
        <color rgb="FFD9DEED"/>
      </right>
      <top style="thin">
        <color rgb="FFD9DEED"/>
      </top>
      <bottom style="thin">
        <color rgb="FFD9DEED"/>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auto="1"/>
      </bottom>
      <diagonal/>
    </border>
    <border>
      <left style="thin">
        <color rgb="FF000000"/>
      </left>
      <right style="thin">
        <color rgb="FF000000"/>
      </right>
      <top style="thin">
        <color rgb="FF000000"/>
      </top>
      <bottom/>
      <diagonal/>
    </border>
    <border>
      <left/>
      <right style="thin">
        <color auto="1"/>
      </right>
      <top/>
      <bottom style="thin">
        <color auto="1"/>
      </bottom>
      <diagonal/>
    </border>
    <border>
      <left/>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43" fillId="27" borderId="0" applyNumberFormat="0" applyBorder="0" applyAlignment="0" applyProtection="0">
      <alignment vertical="center"/>
    </xf>
    <xf numFmtId="0" fontId="58" fillId="24" borderId="2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3" fillId="9" borderId="0" applyNumberFormat="0" applyBorder="0" applyAlignment="0" applyProtection="0">
      <alignment vertical="center"/>
    </xf>
    <xf numFmtId="0" fontId="50" fillId="10" borderId="0" applyNumberFormat="0" applyBorder="0" applyAlignment="0" applyProtection="0">
      <alignment vertical="center"/>
    </xf>
    <xf numFmtId="43" fontId="0" fillId="0" borderId="0" applyFont="0" applyFill="0" applyBorder="0" applyAlignment="0" applyProtection="0">
      <alignment vertical="center"/>
    </xf>
    <xf numFmtId="0" fontId="51" fillId="23" borderId="0" applyNumberFormat="0" applyBorder="0" applyAlignment="0" applyProtection="0">
      <alignment vertical="center"/>
    </xf>
    <xf numFmtId="0" fontId="56" fillId="0" borderId="0" applyNumberFormat="0" applyFill="0" applyBorder="0" applyAlignment="0" applyProtection="0">
      <alignment vertical="center"/>
    </xf>
    <xf numFmtId="9" fontId="0" fillId="0" borderId="0" applyFont="0" applyFill="0" applyBorder="0" applyAlignment="0" applyProtection="0">
      <alignment vertical="center"/>
    </xf>
    <xf numFmtId="0" fontId="49" fillId="0" borderId="0" applyNumberFormat="0" applyFill="0" applyBorder="0" applyAlignment="0" applyProtection="0">
      <alignment vertical="center"/>
    </xf>
    <xf numFmtId="0" fontId="0" fillId="16" borderId="23" applyNumberFormat="0" applyFont="0" applyAlignment="0" applyProtection="0">
      <alignment vertical="center"/>
    </xf>
    <xf numFmtId="0" fontId="51" fillId="29" borderId="0" applyNumberFormat="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3" fillId="0" borderId="21" applyNumberFormat="0" applyFill="0" applyAlignment="0" applyProtection="0">
      <alignment vertical="center"/>
    </xf>
    <xf numFmtId="0" fontId="45" fillId="0" borderId="21" applyNumberFormat="0" applyFill="0" applyAlignment="0" applyProtection="0">
      <alignment vertical="center"/>
    </xf>
    <xf numFmtId="0" fontId="51" fillId="22" borderId="0" applyNumberFormat="0" applyBorder="0" applyAlignment="0" applyProtection="0">
      <alignment vertical="center"/>
    </xf>
    <xf numFmtId="0" fontId="48" fillId="0" borderId="25" applyNumberFormat="0" applyFill="0" applyAlignment="0" applyProtection="0">
      <alignment vertical="center"/>
    </xf>
    <xf numFmtId="0" fontId="51" fillId="21" borderId="0" applyNumberFormat="0" applyBorder="0" applyAlignment="0" applyProtection="0">
      <alignment vertical="center"/>
    </xf>
    <xf numFmtId="0" fontId="52" fillId="15" borderId="22" applyNumberFormat="0" applyAlignment="0" applyProtection="0">
      <alignment vertical="center"/>
    </xf>
    <xf numFmtId="0" fontId="61" fillId="15" borderId="26" applyNumberFormat="0" applyAlignment="0" applyProtection="0">
      <alignment vertical="center"/>
    </xf>
    <xf numFmtId="0" fontId="44" fillId="7" borderId="20" applyNumberFormat="0" applyAlignment="0" applyProtection="0">
      <alignment vertical="center"/>
    </xf>
    <xf numFmtId="0" fontId="43" fillId="26" borderId="0" applyNumberFormat="0" applyBorder="0" applyAlignment="0" applyProtection="0">
      <alignment vertical="center"/>
    </xf>
    <xf numFmtId="0" fontId="51" fillId="14" borderId="0" applyNumberFormat="0" applyBorder="0" applyAlignment="0" applyProtection="0">
      <alignment vertical="center"/>
    </xf>
    <xf numFmtId="0" fontId="60" fillId="0" borderId="27" applyNumberFormat="0" applyFill="0" applyAlignment="0" applyProtection="0">
      <alignment vertical="center"/>
    </xf>
    <xf numFmtId="0" fontId="54" fillId="0" borderId="24" applyNumberFormat="0" applyFill="0" applyAlignment="0" applyProtection="0">
      <alignment vertical="center"/>
    </xf>
    <xf numFmtId="0" fontId="59" fillId="25" borderId="0" applyNumberFormat="0" applyBorder="0" applyAlignment="0" applyProtection="0">
      <alignment vertical="center"/>
    </xf>
    <xf numFmtId="0" fontId="57" fillId="20" borderId="0" applyNumberFormat="0" applyBorder="0" applyAlignment="0" applyProtection="0">
      <alignment vertical="center"/>
    </xf>
    <xf numFmtId="0" fontId="43" fillId="33" borderId="0" applyNumberFormat="0" applyBorder="0" applyAlignment="0" applyProtection="0">
      <alignment vertical="center"/>
    </xf>
    <xf numFmtId="0" fontId="51" fillId="13" borderId="0" applyNumberFormat="0" applyBorder="0" applyAlignment="0" applyProtection="0">
      <alignment vertical="center"/>
    </xf>
    <xf numFmtId="0" fontId="43" fillId="32" borderId="0" applyNumberFormat="0" applyBorder="0" applyAlignment="0" applyProtection="0">
      <alignment vertical="center"/>
    </xf>
    <xf numFmtId="0" fontId="43" fillId="6" borderId="0" applyNumberFormat="0" applyBorder="0" applyAlignment="0" applyProtection="0">
      <alignment vertical="center"/>
    </xf>
    <xf numFmtId="0" fontId="43" fillId="31" borderId="0" applyNumberFormat="0" applyBorder="0" applyAlignment="0" applyProtection="0">
      <alignment vertical="center"/>
    </xf>
    <xf numFmtId="0" fontId="43" fillId="5" borderId="0" applyNumberFormat="0" applyBorder="0" applyAlignment="0" applyProtection="0">
      <alignment vertical="center"/>
    </xf>
    <xf numFmtId="0" fontId="51" fillId="18" borderId="0" applyNumberFormat="0" applyBorder="0" applyAlignment="0" applyProtection="0">
      <alignment vertical="center"/>
    </xf>
    <xf numFmtId="0" fontId="51" fillId="12" borderId="0" applyNumberFormat="0" applyBorder="0" applyAlignment="0" applyProtection="0">
      <alignment vertical="center"/>
    </xf>
    <xf numFmtId="0" fontId="43" fillId="30" borderId="0" applyNumberFormat="0" applyBorder="0" applyAlignment="0" applyProtection="0">
      <alignment vertical="center"/>
    </xf>
    <xf numFmtId="0" fontId="43" fillId="4" borderId="0" applyNumberFormat="0" applyBorder="0" applyAlignment="0" applyProtection="0">
      <alignment vertical="center"/>
    </xf>
    <xf numFmtId="0" fontId="51" fillId="11" borderId="0" applyNumberFormat="0" applyBorder="0" applyAlignment="0" applyProtection="0">
      <alignment vertical="center"/>
    </xf>
    <xf numFmtId="0" fontId="43" fillId="3" borderId="0" applyNumberFormat="0" applyBorder="0" applyAlignment="0" applyProtection="0">
      <alignment vertical="center"/>
    </xf>
    <xf numFmtId="0" fontId="51" fillId="28" borderId="0" applyNumberFormat="0" applyBorder="0" applyAlignment="0" applyProtection="0">
      <alignment vertical="center"/>
    </xf>
    <xf numFmtId="0" fontId="51" fillId="17" borderId="0" applyNumberFormat="0" applyBorder="0" applyAlignment="0" applyProtection="0">
      <alignment vertical="center"/>
    </xf>
    <xf numFmtId="0" fontId="43" fillId="8" borderId="0" applyNumberFormat="0" applyBorder="0" applyAlignment="0" applyProtection="0">
      <alignment vertical="center"/>
    </xf>
    <xf numFmtId="0" fontId="51" fillId="19" borderId="0" applyNumberFormat="0" applyBorder="0" applyAlignment="0" applyProtection="0">
      <alignment vertical="center"/>
    </xf>
    <xf numFmtId="0" fontId="12" fillId="0" borderId="0"/>
    <xf numFmtId="0" fontId="24" fillId="0" borderId="0"/>
    <xf numFmtId="0" fontId="24" fillId="0" borderId="0"/>
  </cellStyleXfs>
  <cellXfs count="221">
    <xf numFmtId="0" fontId="0" fillId="0" borderId="0" xfId="0"/>
    <xf numFmtId="0" fontId="1" fillId="0" borderId="0" xfId="0" applyFont="1" applyAlignment="1">
      <alignment vertical="center"/>
    </xf>
    <xf numFmtId="0" fontId="0" fillId="0" borderId="0" xfId="0"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left" vertical="center" wrapText="1"/>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vertical="center" wrapText="1"/>
    </xf>
    <xf numFmtId="0" fontId="6"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5" fillId="0" borderId="9" xfId="0" applyFont="1" applyFill="1" applyBorder="1" applyAlignment="1">
      <alignment horizontal="center"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7" fontId="6" fillId="0" borderId="1" xfId="0" applyNumberFormat="1" applyFont="1" applyFill="1" applyBorder="1" applyAlignment="1">
      <alignment horizontal="center" vertical="center"/>
    </xf>
    <xf numFmtId="0" fontId="9" fillId="0" borderId="1" xfId="0" applyFont="1" applyFill="1" applyBorder="1" applyAlignment="1">
      <alignment horizontal="left" vertical="center"/>
    </xf>
    <xf numFmtId="0" fontId="8" fillId="0" borderId="1" xfId="0" applyFont="1" applyFill="1" applyBorder="1" applyAlignment="1">
      <alignment vertical="center"/>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2" fillId="0" borderId="0" xfId="49"/>
    <xf numFmtId="0" fontId="13" fillId="0" borderId="0" xfId="50" applyNumberFormat="1" applyFont="1" applyFill="1" applyAlignment="1" applyProtection="1">
      <alignment vertical="center" wrapText="1"/>
    </xf>
    <xf numFmtId="0" fontId="14" fillId="0" borderId="0" xfId="49" applyNumberFormat="1" applyFont="1" applyFill="1" applyAlignment="1">
      <alignment horizontal="center" vertical="center" wrapText="1"/>
    </xf>
    <xf numFmtId="0" fontId="15" fillId="0" borderId="0" xfId="49" applyNumberFormat="1" applyFont="1" applyFill="1" applyBorder="1" applyAlignment="1" applyProtection="1">
      <alignment horizontal="right" vertical="center" wrapText="1"/>
    </xf>
    <xf numFmtId="0" fontId="16" fillId="0" borderId="1" xfId="49" applyNumberFormat="1" applyFont="1" applyFill="1" applyBorder="1" applyAlignment="1" applyProtection="1">
      <alignment horizontal="center" vertical="center" wrapText="1"/>
    </xf>
    <xf numFmtId="0" fontId="17" fillId="0" borderId="1" xfId="0" applyFont="1" applyFill="1" applyBorder="1" applyAlignment="1">
      <alignment horizontal="justify" vertical="center" wrapTex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8" xfId="0" applyFont="1" applyBorder="1" applyAlignment="1">
      <alignment horizontal="center" vertical="center"/>
    </xf>
    <xf numFmtId="0" fontId="12" fillId="0" borderId="0" xfId="49" applyFont="1"/>
    <xf numFmtId="0" fontId="12" fillId="0" borderId="0" xfId="49" applyFont="1" applyAlignment="1">
      <alignment vertical="center"/>
    </xf>
    <xf numFmtId="0" fontId="12" fillId="0" borderId="0" xfId="49" applyFont="1" applyAlignment="1">
      <alignment horizontal="center" vertical="center"/>
    </xf>
    <xf numFmtId="0" fontId="12" fillId="0" borderId="0" xfId="49" applyAlignment="1">
      <alignment vertical="center"/>
    </xf>
    <xf numFmtId="0" fontId="12" fillId="0" borderId="0" xfId="49" applyAlignment="1">
      <alignment horizontal="center" vertical="center"/>
    </xf>
    <xf numFmtId="0" fontId="0" fillId="0" borderId="0" xfId="0" applyFont="1" applyFill="1" applyAlignment="1"/>
    <xf numFmtId="0" fontId="13" fillId="0" borderId="0" xfId="50" applyNumberFormat="1" applyFont="1" applyFill="1" applyAlignment="1" applyProtection="1">
      <alignment wrapText="1"/>
    </xf>
    <xf numFmtId="0" fontId="19" fillId="0" borderId="0" xfId="0" applyFont="1" applyBorder="1" applyAlignment="1">
      <alignment horizontal="left" vertical="center" wrapText="1"/>
    </xf>
    <xf numFmtId="0" fontId="19" fillId="0" borderId="0" xfId="0" applyFont="1" applyAlignment="1">
      <alignment horizontal="left" vertical="center" wrapText="1"/>
    </xf>
    <xf numFmtId="0" fontId="20" fillId="0" borderId="0" xfId="0" applyFont="1" applyFill="1" applyBorder="1" applyAlignment="1">
      <alignment horizontal="center" vertical="center" wrapText="1"/>
    </xf>
    <xf numFmtId="0" fontId="19" fillId="0" borderId="0" xfId="0" applyFont="1" applyFill="1" applyBorder="1" applyAlignment="1">
      <alignment horizontal="left" vertical="center" wrapText="1"/>
    </xf>
    <xf numFmtId="0" fontId="19" fillId="0" borderId="0" xfId="0" applyFont="1" applyFill="1" applyAlignment="1">
      <alignment horizontal="left" vertical="center" wrapText="1"/>
    </xf>
    <xf numFmtId="0" fontId="21" fillId="0" borderId="1" xfId="0" applyFont="1" applyFill="1" applyBorder="1" applyAlignment="1">
      <alignment horizontal="center" vertical="center" wrapText="1"/>
    </xf>
    <xf numFmtId="0" fontId="22" fillId="0" borderId="1" xfId="51" applyNumberFormat="1" applyFont="1" applyFill="1" applyBorder="1" applyAlignment="1" applyProtection="1">
      <alignment horizontal="center" vertical="center" wrapText="1"/>
    </xf>
    <xf numFmtId="0" fontId="22" fillId="0" borderId="2" xfId="51" applyNumberFormat="1" applyFont="1" applyFill="1" applyBorder="1" applyAlignment="1" applyProtection="1">
      <alignment horizontal="center" vertical="center" wrapText="1"/>
    </xf>
    <xf numFmtId="0" fontId="22" fillId="0" borderId="10" xfId="51" applyNumberFormat="1" applyFont="1" applyFill="1" applyBorder="1" applyAlignment="1" applyProtection="1">
      <alignment horizontal="center" vertical="center" wrapText="1"/>
    </xf>
    <xf numFmtId="0" fontId="22" fillId="0" borderId="8" xfId="51" applyNumberFormat="1" applyFont="1" applyFill="1" applyBorder="1" applyAlignment="1" applyProtection="1">
      <alignment horizontal="center" vertical="center" wrapText="1"/>
    </xf>
    <xf numFmtId="0" fontId="22" fillId="0" borderId="11" xfId="51" applyNumberFormat="1" applyFont="1" applyFill="1" applyBorder="1" applyAlignment="1" applyProtection="1">
      <alignment horizontal="center" vertical="center" wrapText="1"/>
    </xf>
    <xf numFmtId="0" fontId="16" fillId="0" borderId="12" xfId="50" applyFont="1" applyFill="1" applyBorder="1" applyAlignment="1">
      <alignment horizontal="center" vertical="center"/>
    </xf>
    <xf numFmtId="0" fontId="16" fillId="0" borderId="6" xfId="5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pplyAlignment="1"/>
    <xf numFmtId="0" fontId="0" fillId="0" borderId="1" xfId="0" applyFont="1" applyFill="1" applyBorder="1" applyAlignment="1">
      <alignment horizontal="center"/>
    </xf>
    <xf numFmtId="0" fontId="16" fillId="0" borderId="1" xfId="50" applyFont="1" applyFill="1" applyBorder="1" applyAlignment="1">
      <alignment horizontal="left" vertical="center" indent="2"/>
    </xf>
    <xf numFmtId="0" fontId="0" fillId="0" borderId="0" xfId="0" applyFont="1" applyFill="1" applyAlignment="1">
      <alignment horizontal="right"/>
    </xf>
    <xf numFmtId="0" fontId="23" fillId="0" borderId="0" xfId="51" applyFont="1"/>
    <xf numFmtId="0" fontId="24" fillId="0" borderId="0" xfId="51"/>
    <xf numFmtId="0" fontId="13" fillId="0" borderId="0" xfId="51" applyNumberFormat="1" applyFont="1" applyFill="1" applyAlignment="1" applyProtection="1">
      <alignment horizontal="left" vertical="center"/>
    </xf>
    <xf numFmtId="0" fontId="24" fillId="0" borderId="0" xfId="51" applyFill="1"/>
    <xf numFmtId="0" fontId="14"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26" fillId="0" borderId="13" xfId="0" applyFont="1" applyFill="1" applyBorder="1" applyAlignment="1">
      <alignment horizontal="left" vertical="center"/>
    </xf>
    <xf numFmtId="0" fontId="27" fillId="0" borderId="13" xfId="0" applyFont="1" applyFill="1" applyBorder="1" applyAlignment="1">
      <alignment horizontal="center" vertical="center"/>
    </xf>
    <xf numFmtId="0" fontId="16" fillId="0" borderId="12" xfId="50" applyFont="1" applyFill="1" applyBorder="1" applyAlignment="1">
      <alignment horizontal="right" vertical="center"/>
    </xf>
    <xf numFmtId="0" fontId="16" fillId="0" borderId="1" xfId="50" applyFont="1" applyFill="1" applyBorder="1" applyAlignment="1">
      <alignment horizontal="right" vertical="center"/>
    </xf>
    <xf numFmtId="0" fontId="26" fillId="0" borderId="13" xfId="0" applyFont="1" applyFill="1" applyBorder="1" applyAlignment="1">
      <alignment vertical="center"/>
    </xf>
    <xf numFmtId="0" fontId="26" fillId="0" borderId="14" xfId="0" applyFont="1" applyFill="1" applyBorder="1" applyAlignment="1">
      <alignment vertical="center"/>
    </xf>
    <xf numFmtId="0" fontId="26" fillId="0" borderId="1" xfId="0" applyFont="1" applyFill="1" applyBorder="1" applyAlignment="1">
      <alignment vertical="center"/>
    </xf>
    <xf numFmtId="0" fontId="24" fillId="0" borderId="1" xfId="51" applyBorder="1"/>
    <xf numFmtId="0" fontId="24" fillId="0" borderId="12" xfId="51" applyBorder="1"/>
    <xf numFmtId="0" fontId="28" fillId="0" borderId="0" xfId="0" applyFont="1" applyFill="1" applyAlignment="1">
      <alignment vertical="center"/>
    </xf>
    <xf numFmtId="0" fontId="24" fillId="0" borderId="0" xfId="51" applyAlignment="1">
      <alignment horizontal="left"/>
    </xf>
    <xf numFmtId="0" fontId="14" fillId="0" borderId="0" xfId="51" applyNumberFormat="1" applyFont="1" applyFill="1" applyAlignment="1" applyProtection="1">
      <alignment horizontal="left"/>
    </xf>
    <xf numFmtId="0" fontId="14" fillId="0" borderId="0" xfId="51" applyNumberFormat="1" applyFont="1" applyFill="1" applyAlignment="1" applyProtection="1"/>
    <xf numFmtId="0" fontId="22" fillId="0" borderId="0" xfId="51" applyNumberFormat="1" applyFont="1" applyFill="1" applyAlignment="1" applyProtection="1">
      <alignment horizontal="left"/>
    </xf>
    <xf numFmtId="0" fontId="22" fillId="0" borderId="0" xfId="51" applyNumberFormat="1" applyFont="1" applyFill="1" applyAlignment="1" applyProtection="1">
      <alignment horizontal="centerContinuous"/>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15"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13" xfId="0" applyFont="1" applyFill="1" applyBorder="1" applyAlignment="1">
      <alignment horizontal="left" vertical="center"/>
    </xf>
    <xf numFmtId="0" fontId="29" fillId="0" borderId="1" xfId="0" applyFont="1" applyFill="1" applyBorder="1" applyAlignment="1">
      <alignment horizontal="center" vertical="center"/>
    </xf>
    <xf numFmtId="0" fontId="29" fillId="0" borderId="12" xfId="0" applyFont="1" applyFill="1" applyBorder="1" applyAlignment="1">
      <alignment horizontal="center" vertical="center" wrapText="1"/>
    </xf>
    <xf numFmtId="4" fontId="16" fillId="0" borderId="1" xfId="51" applyNumberFormat="1" applyFont="1" applyFill="1" applyBorder="1" applyAlignment="1" applyProtection="1">
      <alignment horizontal="right" vertical="center" wrapText="1"/>
    </xf>
    <xf numFmtId="4" fontId="16" fillId="0" borderId="12" xfId="51" applyNumberFormat="1" applyFont="1" applyFill="1" applyBorder="1" applyAlignment="1" applyProtection="1">
      <alignment horizontal="right" vertical="center" wrapText="1"/>
    </xf>
    <xf numFmtId="0" fontId="24" fillId="0" borderId="1" xfId="51" applyFill="1" applyBorder="1"/>
    <xf numFmtId="0" fontId="30" fillId="0" borderId="0" xfId="51" applyFont="1" applyFill="1" applyAlignment="1">
      <alignment horizontal="right"/>
    </xf>
    <xf numFmtId="0" fontId="16" fillId="0" borderId="16" xfId="51" applyNumberFormat="1" applyFont="1" applyFill="1" applyBorder="1" applyAlignment="1" applyProtection="1">
      <alignment horizontal="right"/>
    </xf>
    <xf numFmtId="0" fontId="22" fillId="0" borderId="1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5" xfId="0" applyFont="1" applyFill="1" applyBorder="1" applyAlignment="1">
      <alignment horizontal="center" vertical="center" wrapText="1"/>
    </xf>
    <xf numFmtId="4" fontId="16" fillId="0" borderId="5" xfId="51" applyNumberFormat="1" applyFont="1" applyFill="1" applyBorder="1" applyAlignment="1" applyProtection="1">
      <alignment horizontal="right"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0" fillId="0" borderId="0" xfId="51" applyFont="1" applyAlignment="1">
      <alignment horizontal="right"/>
    </xf>
    <xf numFmtId="0" fontId="14" fillId="0" borderId="0" xfId="51" applyFont="1" applyFill="1" applyAlignment="1">
      <alignment horizontal="center" vertical="center"/>
    </xf>
    <xf numFmtId="0" fontId="31" fillId="0" borderId="0" xfId="51" applyFont="1" applyFill="1" applyAlignment="1">
      <alignment horizontal="centerContinuous" vertical="center"/>
    </xf>
    <xf numFmtId="0" fontId="3" fillId="0" borderId="0" xfId="51" applyFont="1" applyFill="1" applyAlignment="1">
      <alignment horizontal="centerContinuous" vertical="center"/>
    </xf>
    <xf numFmtId="0" fontId="16" fillId="0" borderId="0" xfId="51" applyFont="1" applyFill="1"/>
    <xf numFmtId="0" fontId="16" fillId="0" borderId="0" xfId="51" applyFont="1" applyFill="1" applyAlignment="1">
      <alignment horizontal="center" vertical="center"/>
    </xf>
    <xf numFmtId="0" fontId="16" fillId="0" borderId="0" xfId="51" applyFont="1" applyFill="1" applyAlignment="1">
      <alignment vertical="center"/>
    </xf>
    <xf numFmtId="0" fontId="16" fillId="0" borderId="0" xfId="51" applyFont="1" applyAlignment="1">
      <alignment horizontal="right"/>
    </xf>
    <xf numFmtId="0" fontId="22" fillId="0" borderId="1" xfId="51" applyNumberFormat="1" applyFont="1" applyFill="1" applyBorder="1" applyAlignment="1" applyProtection="1">
      <alignment horizontal="center" vertical="center"/>
    </xf>
    <xf numFmtId="0" fontId="22" fillId="0" borderId="8" xfId="51" applyNumberFormat="1" applyFont="1" applyFill="1" applyBorder="1" applyAlignment="1" applyProtection="1">
      <alignment horizontal="center" vertical="center"/>
    </xf>
    <xf numFmtId="0" fontId="22" fillId="0" borderId="8" xfId="51" applyNumberFormat="1" applyFont="1" applyFill="1" applyBorder="1" applyAlignment="1" applyProtection="1">
      <alignment horizontal="centerContinuous" vertical="center" wrapText="1"/>
    </xf>
    <xf numFmtId="0" fontId="26" fillId="0" borderId="17" xfId="0" applyFont="1" applyFill="1" applyBorder="1" applyAlignment="1">
      <alignment vertical="center"/>
    </xf>
    <xf numFmtId="0" fontId="3" fillId="0" borderId="0" xfId="51" applyFont="1" applyFill="1"/>
    <xf numFmtId="0" fontId="14" fillId="0" borderId="0" xfId="51" applyFont="1" applyFill="1" applyAlignment="1">
      <alignment horizontal="centerContinuous"/>
    </xf>
    <xf numFmtId="0" fontId="32" fillId="0" borderId="0" xfId="51" applyFont="1" applyAlignment="1">
      <alignment horizontal="centerContinuous"/>
    </xf>
    <xf numFmtId="0" fontId="22" fillId="0" borderId="0" xfId="51" applyFont="1" applyFill="1" applyAlignment="1">
      <alignment horizontal="centerContinuous"/>
    </xf>
    <xf numFmtId="0" fontId="22" fillId="0" borderId="0" xfId="51" applyFont="1" applyAlignment="1">
      <alignment horizontal="centerContinuous"/>
    </xf>
    <xf numFmtId="0" fontId="22" fillId="0" borderId="0" xfId="51" applyFont="1" applyAlignment="1">
      <alignment horizontal="right"/>
    </xf>
    <xf numFmtId="0" fontId="16" fillId="0" borderId="1" xfId="51" applyFont="1" applyBorder="1" applyAlignment="1">
      <alignment horizontal="left" vertical="center"/>
    </xf>
    <xf numFmtId="0" fontId="16" fillId="0" borderId="1" xfId="51" applyFont="1" applyBorder="1" applyAlignment="1">
      <alignment vertical="center"/>
    </xf>
    <xf numFmtId="49" fontId="16" fillId="0" borderId="1" xfId="51" applyNumberFormat="1" applyFont="1" applyFill="1" applyBorder="1" applyAlignment="1" applyProtection="1">
      <alignment horizontal="left" vertical="center"/>
    </xf>
    <xf numFmtId="178" fontId="16" fillId="0" borderId="1" xfId="51" applyNumberFormat="1" applyFont="1" applyFill="1" applyBorder="1" applyAlignment="1" applyProtection="1">
      <alignment horizontal="left" vertical="center"/>
    </xf>
    <xf numFmtId="0" fontId="15" fillId="0" borderId="0" xfId="51" applyFont="1" applyFill="1"/>
    <xf numFmtId="0" fontId="13" fillId="0" borderId="0" xfId="51" applyFont="1" applyAlignment="1">
      <alignment vertical="center"/>
    </xf>
    <xf numFmtId="0" fontId="33" fillId="0" borderId="0" xfId="51" applyFont="1" applyFill="1" applyAlignment="1">
      <alignment horizontal="centerContinuous"/>
    </xf>
    <xf numFmtId="0" fontId="32" fillId="0" borderId="0" xfId="51" applyFont="1" applyFill="1" applyAlignment="1">
      <alignment horizontal="centerContinuous"/>
    </xf>
    <xf numFmtId="0" fontId="3" fillId="0" borderId="0" xfId="51" applyFont="1"/>
    <xf numFmtId="0" fontId="22" fillId="0" borderId="12" xfId="51" applyNumberFormat="1" applyFont="1" applyFill="1" applyBorder="1" applyAlignment="1" applyProtection="1">
      <alignment horizontal="center" vertical="center"/>
    </xf>
    <xf numFmtId="0" fontId="22" fillId="0" borderId="18" xfId="51" applyNumberFormat="1" applyFont="1" applyFill="1" applyBorder="1" applyAlignment="1" applyProtection="1">
      <alignment horizontal="center" vertical="center"/>
    </xf>
    <xf numFmtId="0" fontId="22" fillId="0" borderId="2"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xf>
    <xf numFmtId="0" fontId="22" fillId="0" borderId="3" xfId="51" applyNumberFormat="1" applyFont="1" applyFill="1" applyBorder="1" applyAlignment="1" applyProtection="1">
      <alignment horizontal="center" vertical="center" wrapText="1"/>
    </xf>
    <xf numFmtId="4" fontId="16" fillId="0" borderId="1" xfId="51" applyNumberFormat="1" applyFont="1" applyFill="1" applyBorder="1" applyAlignment="1" applyProtection="1"/>
    <xf numFmtId="4" fontId="16" fillId="0" borderId="12" xfId="51" applyNumberFormat="1" applyFont="1" applyFill="1" applyBorder="1" applyAlignment="1" applyProtection="1"/>
    <xf numFmtId="0" fontId="30" fillId="0" borderId="0" xfId="51" applyFont="1" applyAlignment="1">
      <alignment horizontal="center" vertical="center"/>
    </xf>
    <xf numFmtId="4" fontId="16" fillId="0" borderId="6" xfId="51" applyNumberFormat="1" applyFont="1" applyFill="1" applyBorder="1" applyAlignment="1" applyProtection="1">
      <alignment horizontal="right" vertical="center" wrapText="1"/>
    </xf>
    <xf numFmtId="0" fontId="30" fillId="0" borderId="0" xfId="51" applyFont="1" applyAlignment="1">
      <alignment horizontal="right" vertical="center"/>
    </xf>
    <xf numFmtId="49" fontId="34" fillId="0" borderId="0" xfId="51" applyNumberFormat="1" applyFont="1" applyFill="1" applyAlignment="1" applyProtection="1">
      <alignment horizontal="centerContinuous"/>
    </xf>
    <xf numFmtId="0" fontId="32" fillId="0" borderId="0" xfId="51" applyNumberFormat="1" applyFont="1" applyFill="1" applyAlignment="1" applyProtection="1">
      <alignment horizontal="centerContinuous"/>
    </xf>
    <xf numFmtId="0" fontId="16" fillId="0" borderId="0" xfId="51" applyFont="1"/>
    <xf numFmtId="0" fontId="16" fillId="0" borderId="0" xfId="51" applyFont="1" applyAlignment="1">
      <alignment horizontal="right" vertical="center"/>
    </xf>
    <xf numFmtId="49" fontId="16" fillId="0" borderId="1" xfId="51" applyNumberFormat="1" applyFont="1" applyFill="1" applyBorder="1" applyAlignment="1" applyProtection="1"/>
    <xf numFmtId="178" fontId="16" fillId="0" borderId="1" xfId="51" applyNumberFormat="1" applyFont="1" applyFill="1" applyBorder="1" applyAlignment="1" applyProtection="1">
      <alignment horizontal="center" vertical="center"/>
    </xf>
    <xf numFmtId="49" fontId="16" fillId="0" borderId="1" xfId="51" applyNumberFormat="1" applyFont="1" applyFill="1" applyBorder="1" applyAlignment="1" applyProtection="1">
      <alignment vertical="center"/>
    </xf>
    <xf numFmtId="178" fontId="16" fillId="0" borderId="1" xfId="51" applyNumberFormat="1" applyFont="1" applyFill="1" applyBorder="1" applyAlignment="1" applyProtection="1">
      <alignment vertical="center"/>
    </xf>
    <xf numFmtId="4" fontId="16" fillId="0" borderId="1" xfId="51" applyNumberFormat="1" applyFont="1" applyFill="1" applyBorder="1" applyAlignment="1">
      <alignment horizontal="right" vertical="center" wrapText="1"/>
    </xf>
    <xf numFmtId="0" fontId="16" fillId="0" borderId="1" xfId="51" applyFont="1" applyFill="1" applyBorder="1" applyAlignment="1">
      <alignment vertical="center"/>
    </xf>
    <xf numFmtId="0" fontId="24" fillId="0" borderId="0" xfId="51" applyAlignment="1">
      <alignment horizontal="right"/>
    </xf>
    <xf numFmtId="49" fontId="35" fillId="0" borderId="0" xfId="51" applyNumberFormat="1" applyFont="1" applyFill="1" applyAlignment="1" applyProtection="1"/>
    <xf numFmtId="0" fontId="32" fillId="0" borderId="0" xfId="51" applyFont="1" applyAlignment="1"/>
    <xf numFmtId="0" fontId="32" fillId="0" borderId="0" xfId="51" applyFont="1" applyAlignment="1">
      <alignment horizontal="right"/>
    </xf>
    <xf numFmtId="0" fontId="16" fillId="0" borderId="0" xfId="51" applyNumberFormat="1" applyFont="1" applyFill="1" applyAlignment="1" applyProtection="1">
      <alignment horizontal="right"/>
    </xf>
    <xf numFmtId="0" fontId="16" fillId="0" borderId="12" xfId="50" applyFont="1" applyFill="1" applyBorder="1" applyAlignment="1">
      <alignment horizontal="left" vertical="center"/>
    </xf>
    <xf numFmtId="0" fontId="36" fillId="0" borderId="0" xfId="0" applyFont="1" applyFill="1" applyAlignment="1">
      <alignment horizontal="left" vertical="center" wrapText="1"/>
    </xf>
    <xf numFmtId="4" fontId="36" fillId="0" borderId="0" xfId="0" applyNumberFormat="1" applyFont="1" applyFill="1" applyAlignment="1">
      <alignment horizontal="right" vertical="center" wrapText="1"/>
    </xf>
    <xf numFmtId="0" fontId="24" fillId="0" borderId="0" xfId="51" applyFill="1" applyAlignment="1">
      <alignment horizontal="right"/>
    </xf>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4"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22" fillId="0" borderId="1" xfId="50" applyNumberFormat="1" applyFont="1" applyFill="1" applyBorder="1" applyAlignment="1" applyProtection="1">
      <alignment horizontal="center" vertical="center" wrapText="1"/>
    </xf>
    <xf numFmtId="0" fontId="22" fillId="0" borderId="8" xfId="50" applyNumberFormat="1" applyFont="1" applyFill="1" applyBorder="1" applyAlignment="1" applyProtection="1">
      <alignment horizontal="center" vertical="center" wrapText="1"/>
    </xf>
    <xf numFmtId="0" fontId="16" fillId="0" borderId="8" xfId="50" applyFont="1" applyBorder="1" applyAlignment="1">
      <alignment horizontal="center" vertical="center"/>
    </xf>
    <xf numFmtId="4" fontId="16" fillId="0" borderId="2" xfId="50" applyNumberFormat="1" applyFont="1" applyFill="1" applyBorder="1" applyAlignment="1" applyProtection="1">
      <alignment horizontal="right" vertical="center" wrapText="1"/>
    </xf>
    <xf numFmtId="4" fontId="16" fillId="0" borderId="8" xfId="50" applyNumberFormat="1" applyFont="1" applyBorder="1" applyAlignment="1">
      <alignment horizontal="left" vertical="center"/>
    </xf>
    <xf numFmtId="4" fontId="16" fillId="0" borderId="8" xfId="50" applyNumberFormat="1" applyFont="1" applyBorder="1" applyAlignment="1">
      <alignment horizontal="right" vertical="center"/>
    </xf>
    <xf numFmtId="0" fontId="37" fillId="0" borderId="1" xfId="0" applyFont="1" applyBorder="1" applyAlignment="1">
      <alignment horizontal="left" vertical="center" wrapText="1"/>
    </xf>
    <xf numFmtId="4" fontId="38" fillId="0" borderId="1" xfId="0" applyNumberFormat="1" applyFont="1" applyBorder="1" applyAlignment="1">
      <alignment horizontal="right" vertical="center" wrapText="1"/>
    </xf>
    <xf numFmtId="0" fontId="38" fillId="0" borderId="1" xfId="0" applyFont="1" applyBorder="1" applyAlignment="1">
      <alignment horizontal="center" wrapText="1"/>
    </xf>
    <xf numFmtId="4" fontId="16" fillId="0" borderId="1" xfId="50" applyNumberFormat="1" applyFont="1" applyBorder="1" applyAlignment="1">
      <alignment horizontal="right" vertical="center" wrapText="1"/>
    </xf>
    <xf numFmtId="4" fontId="16" fillId="0" borderId="1" xfId="50" applyNumberFormat="1" applyFont="1" applyFill="1" applyBorder="1" applyAlignment="1" applyProtection="1">
      <alignment horizontal="right" vertical="center" wrapText="1"/>
    </xf>
    <xf numFmtId="0" fontId="16" fillId="0" borderId="12" xfId="50" applyFont="1" applyBorder="1" applyAlignment="1">
      <alignment horizontal="left" vertical="center"/>
    </xf>
    <xf numFmtId="4" fontId="16" fillId="0" borderId="8" xfId="50" applyNumberFormat="1" applyFont="1" applyFill="1" applyBorder="1" applyAlignment="1" applyProtection="1">
      <alignment horizontal="right" vertical="center" wrapText="1"/>
    </xf>
    <xf numFmtId="0" fontId="38" fillId="0" borderId="1" xfId="0" applyFont="1" applyBorder="1" applyAlignment="1">
      <alignment horizontal="justify" wrapText="1"/>
    </xf>
    <xf numFmtId="0" fontId="16" fillId="0" borderId="1" xfId="50" applyFont="1" applyBorder="1" applyAlignment="1">
      <alignment horizontal="center" vertical="center"/>
    </xf>
    <xf numFmtId="4" fontId="16" fillId="0" borderId="3" xfId="50" applyNumberFormat="1" applyFont="1" applyFill="1" applyBorder="1" applyAlignment="1">
      <alignment horizontal="right" vertical="center" wrapText="1"/>
    </xf>
    <xf numFmtId="0" fontId="38" fillId="0" borderId="1" xfId="0" applyFont="1" applyBorder="1" applyAlignment="1">
      <alignment horizontal="right" vertical="center" wrapText="1"/>
    </xf>
    <xf numFmtId="0" fontId="39" fillId="0" borderId="1" xfId="0" applyFont="1" applyBorder="1"/>
    <xf numFmtId="0" fontId="37" fillId="0" borderId="1" xfId="0" applyFont="1" applyFill="1" applyBorder="1" applyAlignment="1">
      <alignment horizontal="left" vertical="center" wrapText="1"/>
    </xf>
    <xf numFmtId="4" fontId="38" fillId="0" borderId="1" xfId="0" applyNumberFormat="1" applyFont="1" applyFill="1" applyBorder="1" applyAlignment="1">
      <alignment horizontal="right" vertical="center" wrapText="1"/>
    </xf>
    <xf numFmtId="4" fontId="16" fillId="0" borderId="1" xfId="50" applyNumberFormat="1" applyFont="1" applyBorder="1" applyAlignment="1">
      <alignment horizontal="center" vertical="center"/>
    </xf>
    <xf numFmtId="4" fontId="16" fillId="0" borderId="1" xfId="50" applyNumberFormat="1" applyFont="1" applyFill="1" applyBorder="1" applyAlignment="1">
      <alignment horizontal="left" vertical="center" wrapText="1"/>
    </xf>
    <xf numFmtId="4" fontId="16" fillId="0" borderId="1" xfId="50" applyNumberFormat="1" applyFont="1" applyFill="1" applyBorder="1" applyAlignment="1">
      <alignment horizontal="right" vertical="center" wrapText="1"/>
    </xf>
    <xf numFmtId="4" fontId="16" fillId="0" borderId="1" xfId="50" applyNumberFormat="1" applyFont="1" applyFill="1" applyBorder="1" applyAlignment="1" applyProtection="1">
      <alignment horizontal="right" vertical="center"/>
    </xf>
    <xf numFmtId="4" fontId="16" fillId="0" borderId="1" xfId="50" applyNumberFormat="1" applyFont="1" applyBorder="1" applyAlignment="1">
      <alignment horizontal="right" vertical="center"/>
    </xf>
    <xf numFmtId="4" fontId="16" fillId="0" borderId="1" xfId="50" applyNumberFormat="1" applyFont="1" applyFill="1" applyBorder="1" applyAlignment="1">
      <alignment horizontal="right" vertical="center"/>
    </xf>
    <xf numFmtId="4" fontId="16" fillId="0" borderId="1" xfId="50" applyNumberFormat="1" applyFont="1" applyFill="1" applyBorder="1" applyAlignment="1">
      <alignment horizontal="center" vertical="center"/>
    </xf>
    <xf numFmtId="0" fontId="24" fillId="0" borderId="19" xfId="50" applyBorder="1" applyAlignment="1">
      <alignment wrapText="1"/>
    </xf>
    <xf numFmtId="0" fontId="3" fillId="0" borderId="0" xfId="50" applyFont="1" applyFill="1"/>
    <xf numFmtId="0" fontId="0" fillId="0" borderId="0" xfId="0" applyAlignment="1">
      <alignment horizontal="center"/>
    </xf>
    <xf numFmtId="0" fontId="40" fillId="0" borderId="0" xfId="0" applyFont="1" applyAlignment="1">
      <alignment horizontal="center"/>
    </xf>
    <xf numFmtId="0" fontId="41" fillId="0" borderId="1" xfId="0" applyFont="1" applyBorder="1" applyAlignment="1">
      <alignment horizontal="center" vertical="center"/>
    </xf>
    <xf numFmtId="0" fontId="42" fillId="0" borderId="1" xfId="0" applyFont="1" applyBorder="1" applyAlignment="1">
      <alignment horizontal="center"/>
    </xf>
    <xf numFmtId="0" fontId="42" fillId="0" borderId="1" xfId="0" applyFont="1" applyBorder="1"/>
    <xf numFmtId="0" fontId="42" fillId="2" borderId="1" xfId="0" applyFont="1" applyFill="1" applyBorder="1" applyAlignment="1">
      <alignment horizontal="center"/>
    </xf>
    <xf numFmtId="0" fontId="42" fillId="2" borderId="1" xfId="0" applyFont="1" applyFill="1" applyBorder="1"/>
    <xf numFmtId="0" fontId="17" fillId="0" borderId="1" xfId="0"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4" hidden="1" customWidth="1"/>
    <col min="2" max="2" width="15.3333333333333" style="214" customWidth="1"/>
    <col min="3" max="3" width="59.775" customWidth="1"/>
    <col min="4" max="4" width="13" style="214" customWidth="1"/>
    <col min="5" max="5" width="101.441666666667" customWidth="1"/>
    <col min="6" max="6" width="29.2166666666667" customWidth="1"/>
    <col min="7" max="7" width="30.775" style="214" customWidth="1"/>
    <col min="8" max="8" width="28.4416666666667" style="214" customWidth="1"/>
    <col min="9" max="9" width="72.8833333333333" customWidth="1"/>
  </cols>
  <sheetData>
    <row r="2" ht="24.75" customHeight="1" spans="1:9">
      <c r="A2" s="215" t="s">
        <v>0</v>
      </c>
      <c r="B2" s="215"/>
      <c r="C2" s="215"/>
      <c r="D2" s="215"/>
      <c r="E2" s="215"/>
      <c r="F2" s="215"/>
      <c r="G2" s="215"/>
      <c r="H2" s="215"/>
      <c r="I2" s="215"/>
    </row>
    <row r="4" ht="22.5" spans="1:9">
      <c r="A4" s="216" t="s">
        <v>1</v>
      </c>
      <c r="B4" s="216" t="s">
        <v>2</v>
      </c>
      <c r="C4" s="216" t="s">
        <v>3</v>
      </c>
      <c r="D4" s="216" t="s">
        <v>4</v>
      </c>
      <c r="E4" s="216" t="s">
        <v>5</v>
      </c>
      <c r="F4" s="216" t="s">
        <v>6</v>
      </c>
      <c r="G4" s="216" t="s">
        <v>7</v>
      </c>
      <c r="H4" s="216" t="s">
        <v>8</v>
      </c>
      <c r="I4" s="216" t="s">
        <v>9</v>
      </c>
    </row>
    <row r="5" ht="22.5" spans="1:9">
      <c r="A5" s="217">
        <v>100001</v>
      </c>
      <c r="B5" s="217">
        <v>1</v>
      </c>
      <c r="C5" s="218" t="s">
        <v>10</v>
      </c>
      <c r="D5" s="217"/>
      <c r="E5" s="218" t="s">
        <v>10</v>
      </c>
      <c r="F5" s="218" t="s">
        <v>11</v>
      </c>
      <c r="G5" s="217" t="s">
        <v>12</v>
      </c>
      <c r="H5" s="217"/>
      <c r="I5" s="218"/>
    </row>
    <row r="6" ht="22.5" spans="1:9">
      <c r="A6" s="217">
        <v>102001</v>
      </c>
      <c r="B6" s="217">
        <v>2</v>
      </c>
      <c r="C6" s="218" t="s">
        <v>13</v>
      </c>
      <c r="D6" s="217"/>
      <c r="E6" s="218" t="s">
        <v>13</v>
      </c>
      <c r="F6" s="218" t="s">
        <v>11</v>
      </c>
      <c r="G6" s="217" t="s">
        <v>12</v>
      </c>
      <c r="H6" s="217"/>
      <c r="I6" s="218"/>
    </row>
    <row r="7" ht="22.5" spans="1:9">
      <c r="A7" s="217">
        <v>101001</v>
      </c>
      <c r="B7" s="217">
        <v>3</v>
      </c>
      <c r="C7" s="218" t="s">
        <v>14</v>
      </c>
      <c r="D7" s="217"/>
      <c r="E7" s="218" t="s">
        <v>14</v>
      </c>
      <c r="F7" s="218" t="s">
        <v>11</v>
      </c>
      <c r="G7" s="217" t="s">
        <v>12</v>
      </c>
      <c r="H7" s="217"/>
      <c r="I7" s="218"/>
    </row>
    <row r="8" ht="22.5" spans="1:9">
      <c r="A8" s="217">
        <v>146001</v>
      </c>
      <c r="B8" s="217">
        <v>4</v>
      </c>
      <c r="C8" s="218" t="s">
        <v>15</v>
      </c>
      <c r="D8" s="217" t="s">
        <v>16</v>
      </c>
      <c r="E8" s="218" t="s">
        <v>17</v>
      </c>
      <c r="F8" s="218" t="s">
        <v>11</v>
      </c>
      <c r="G8" s="217" t="s">
        <v>12</v>
      </c>
      <c r="H8" s="217"/>
      <c r="I8" s="218"/>
    </row>
    <row r="9" ht="22.5" spans="1:9">
      <c r="A9" s="217">
        <v>147001</v>
      </c>
      <c r="B9" s="217">
        <v>5</v>
      </c>
      <c r="C9" s="218" t="s">
        <v>18</v>
      </c>
      <c r="D9" s="217"/>
      <c r="E9" s="218" t="s">
        <v>18</v>
      </c>
      <c r="F9" s="218" t="s">
        <v>11</v>
      </c>
      <c r="G9" s="217" t="s">
        <v>12</v>
      </c>
      <c r="H9" s="217"/>
      <c r="I9" s="218"/>
    </row>
    <row r="10" ht="22.5" spans="1:9">
      <c r="A10" s="217">
        <v>148001</v>
      </c>
      <c r="B10" s="217">
        <v>6</v>
      </c>
      <c r="C10" s="218" t="s">
        <v>19</v>
      </c>
      <c r="D10" s="217"/>
      <c r="E10" s="218" t="s">
        <v>19</v>
      </c>
      <c r="F10" s="218" t="s">
        <v>20</v>
      </c>
      <c r="G10" s="217" t="s">
        <v>12</v>
      </c>
      <c r="H10" s="217"/>
      <c r="I10" s="218"/>
    </row>
    <row r="11" ht="22.5" spans="1:9">
      <c r="A11" s="217">
        <v>149001</v>
      </c>
      <c r="B11" s="217">
        <v>7</v>
      </c>
      <c r="C11" s="218" t="s">
        <v>21</v>
      </c>
      <c r="D11" s="217"/>
      <c r="E11" s="218" t="s">
        <v>21</v>
      </c>
      <c r="F11" s="218" t="s">
        <v>11</v>
      </c>
      <c r="G11" s="217" t="s">
        <v>12</v>
      </c>
      <c r="H11" s="217"/>
      <c r="I11" s="218"/>
    </row>
    <row r="12" ht="22.5" spans="1:9">
      <c r="A12" s="217">
        <v>150001</v>
      </c>
      <c r="B12" s="217">
        <v>8</v>
      </c>
      <c r="C12" s="218" t="s">
        <v>22</v>
      </c>
      <c r="D12" s="217"/>
      <c r="E12" s="218" t="s">
        <v>22</v>
      </c>
      <c r="F12" s="218" t="s">
        <v>11</v>
      </c>
      <c r="G12" s="217" t="s">
        <v>12</v>
      </c>
      <c r="H12" s="217"/>
      <c r="I12" s="218"/>
    </row>
    <row r="13" ht="22.5" spans="1:9">
      <c r="A13" s="217">
        <v>154001</v>
      </c>
      <c r="B13" s="217">
        <v>9</v>
      </c>
      <c r="C13" s="218" t="s">
        <v>23</v>
      </c>
      <c r="D13" s="217"/>
      <c r="E13" s="218" t="s">
        <v>23</v>
      </c>
      <c r="F13" s="218" t="s">
        <v>11</v>
      </c>
      <c r="G13" s="217" t="s">
        <v>12</v>
      </c>
      <c r="H13" s="217"/>
      <c r="I13" s="218"/>
    </row>
    <row r="14" ht="22.5" spans="1:9">
      <c r="A14" s="217">
        <v>153001</v>
      </c>
      <c r="B14" s="217">
        <v>10</v>
      </c>
      <c r="C14" s="218" t="s">
        <v>24</v>
      </c>
      <c r="D14" s="217"/>
      <c r="E14" s="218" t="s">
        <v>24</v>
      </c>
      <c r="F14" s="218" t="s">
        <v>11</v>
      </c>
      <c r="G14" s="217" t="s">
        <v>12</v>
      </c>
      <c r="H14" s="217"/>
      <c r="I14" s="218"/>
    </row>
    <row r="15" ht="22.5" spans="1:9">
      <c r="A15" s="217">
        <v>151001</v>
      </c>
      <c r="B15" s="217">
        <v>11</v>
      </c>
      <c r="C15" s="218" t="s">
        <v>25</v>
      </c>
      <c r="D15" s="217"/>
      <c r="E15" s="218" t="s">
        <v>25</v>
      </c>
      <c r="F15" s="218" t="s">
        <v>11</v>
      </c>
      <c r="G15" s="217" t="s">
        <v>12</v>
      </c>
      <c r="H15" s="217"/>
      <c r="I15" s="218"/>
    </row>
    <row r="16" ht="22.5" spans="1:9">
      <c r="A16" s="217">
        <v>155001</v>
      </c>
      <c r="B16" s="217">
        <v>12</v>
      </c>
      <c r="C16" s="218" t="s">
        <v>26</v>
      </c>
      <c r="D16" s="217" t="s">
        <v>16</v>
      </c>
      <c r="E16" s="218" t="s">
        <v>27</v>
      </c>
      <c r="F16" s="218" t="s">
        <v>11</v>
      </c>
      <c r="G16" s="217" t="s">
        <v>12</v>
      </c>
      <c r="H16" s="217"/>
      <c r="I16" s="218"/>
    </row>
    <row r="17" ht="22.5" spans="1:9">
      <c r="A17" s="217">
        <v>335001</v>
      </c>
      <c r="B17" s="217">
        <v>13</v>
      </c>
      <c r="C17" s="218" t="s">
        <v>28</v>
      </c>
      <c r="D17" s="217"/>
      <c r="E17" s="218" t="s">
        <v>28</v>
      </c>
      <c r="F17" s="218" t="s">
        <v>29</v>
      </c>
      <c r="G17" s="217" t="s">
        <v>12</v>
      </c>
      <c r="H17" s="217"/>
      <c r="I17" s="218"/>
    </row>
    <row r="18" ht="22.5" spans="1:9">
      <c r="A18" s="217">
        <v>400001</v>
      </c>
      <c r="B18" s="217">
        <v>14</v>
      </c>
      <c r="C18" s="218" t="s">
        <v>30</v>
      </c>
      <c r="D18" s="217"/>
      <c r="E18" s="218" t="s">
        <v>30</v>
      </c>
      <c r="F18" s="218" t="s">
        <v>31</v>
      </c>
      <c r="G18" s="217" t="s">
        <v>12</v>
      </c>
      <c r="H18" s="217"/>
      <c r="I18" s="218"/>
    </row>
    <row r="19" ht="22.5" spans="1:9">
      <c r="A19" s="217">
        <v>105001</v>
      </c>
      <c r="B19" s="217">
        <v>15</v>
      </c>
      <c r="C19" s="218" t="s">
        <v>32</v>
      </c>
      <c r="D19" s="217"/>
      <c r="E19" s="218" t="s">
        <v>32</v>
      </c>
      <c r="F19" s="218" t="s">
        <v>11</v>
      </c>
      <c r="G19" s="217" t="s">
        <v>12</v>
      </c>
      <c r="H19" s="217"/>
      <c r="I19" s="218"/>
    </row>
    <row r="20" ht="22.5" spans="1:9">
      <c r="A20" s="217">
        <v>103001</v>
      </c>
      <c r="B20" s="217">
        <v>16</v>
      </c>
      <c r="C20" s="218" t="s">
        <v>33</v>
      </c>
      <c r="D20" s="217"/>
      <c r="E20" s="218" t="s">
        <v>33</v>
      </c>
      <c r="F20" s="218" t="s">
        <v>34</v>
      </c>
      <c r="G20" s="217" t="s">
        <v>12</v>
      </c>
      <c r="H20" s="217"/>
      <c r="I20" s="218"/>
    </row>
    <row r="21" ht="22.5" spans="1:9">
      <c r="A21" s="217">
        <v>250001</v>
      </c>
      <c r="B21" s="217">
        <v>17</v>
      </c>
      <c r="C21" s="218" t="s">
        <v>35</v>
      </c>
      <c r="D21" s="217"/>
      <c r="E21" s="218" t="s">
        <v>35</v>
      </c>
      <c r="F21" s="218" t="s">
        <v>20</v>
      </c>
      <c r="G21" s="217" t="s">
        <v>12</v>
      </c>
      <c r="H21" s="217"/>
      <c r="I21" s="218"/>
    </row>
    <row r="22" ht="22.5" spans="1:9">
      <c r="A22" s="217">
        <v>254001</v>
      </c>
      <c r="B22" s="217">
        <v>18</v>
      </c>
      <c r="C22" s="218" t="s">
        <v>36</v>
      </c>
      <c r="D22" s="217" t="s">
        <v>16</v>
      </c>
      <c r="E22" s="218" t="s">
        <v>37</v>
      </c>
      <c r="F22" s="218" t="s">
        <v>20</v>
      </c>
      <c r="G22" s="217" t="s">
        <v>12</v>
      </c>
      <c r="H22" s="217"/>
      <c r="I22" s="218"/>
    </row>
    <row r="23" ht="22.5" spans="1:9">
      <c r="A23" s="217">
        <v>403001</v>
      </c>
      <c r="B23" s="217">
        <v>19</v>
      </c>
      <c r="C23" s="218" t="s">
        <v>38</v>
      </c>
      <c r="D23" s="217" t="s">
        <v>16</v>
      </c>
      <c r="E23" s="218" t="s">
        <v>39</v>
      </c>
      <c r="F23" s="218" t="s">
        <v>31</v>
      </c>
      <c r="G23" s="217" t="s">
        <v>12</v>
      </c>
      <c r="H23" s="217"/>
      <c r="I23" s="218"/>
    </row>
    <row r="24" ht="22.5" spans="1:9">
      <c r="A24" s="217">
        <v>411001</v>
      </c>
      <c r="B24" s="217">
        <v>20</v>
      </c>
      <c r="C24" s="218" t="s">
        <v>40</v>
      </c>
      <c r="D24" s="217" t="s">
        <v>16</v>
      </c>
      <c r="E24" s="218" t="s">
        <v>41</v>
      </c>
      <c r="F24" s="218" t="s">
        <v>31</v>
      </c>
      <c r="G24" s="217" t="s">
        <v>12</v>
      </c>
      <c r="H24" s="217"/>
      <c r="I24" s="218"/>
    </row>
    <row r="25" ht="22.5" spans="1:9">
      <c r="A25" s="217">
        <v>306001</v>
      </c>
      <c r="B25" s="217">
        <v>21</v>
      </c>
      <c r="C25" s="218" t="s">
        <v>42</v>
      </c>
      <c r="D25" s="217" t="s">
        <v>16</v>
      </c>
      <c r="E25" s="218" t="s">
        <v>43</v>
      </c>
      <c r="F25" s="218" t="s">
        <v>44</v>
      </c>
      <c r="G25" s="217" t="s">
        <v>12</v>
      </c>
      <c r="H25" s="217"/>
      <c r="I25" s="218"/>
    </row>
    <row r="26" ht="22.5" spans="1:9">
      <c r="A26" s="217">
        <v>104001</v>
      </c>
      <c r="B26" s="217">
        <v>22</v>
      </c>
      <c r="C26" s="218" t="s">
        <v>45</v>
      </c>
      <c r="D26" s="217"/>
      <c r="E26" s="218" t="s">
        <v>46</v>
      </c>
      <c r="F26" s="218" t="s">
        <v>34</v>
      </c>
      <c r="G26" s="217" t="s">
        <v>12</v>
      </c>
      <c r="H26" s="217"/>
      <c r="I26" s="218"/>
    </row>
    <row r="27" ht="22.5" spans="1:9">
      <c r="A27" s="217">
        <v>157001</v>
      </c>
      <c r="B27" s="217">
        <v>23</v>
      </c>
      <c r="C27" s="218" t="s">
        <v>47</v>
      </c>
      <c r="D27" s="217"/>
      <c r="E27" s="218" t="s">
        <v>47</v>
      </c>
      <c r="F27" s="218" t="s">
        <v>11</v>
      </c>
      <c r="G27" s="217" t="s">
        <v>12</v>
      </c>
      <c r="H27" s="217"/>
      <c r="I27" s="218"/>
    </row>
    <row r="28" ht="22.5" spans="1:9">
      <c r="A28" s="217">
        <v>332001</v>
      </c>
      <c r="B28" s="217">
        <v>24</v>
      </c>
      <c r="C28" s="218" t="s">
        <v>48</v>
      </c>
      <c r="D28" s="217"/>
      <c r="E28" s="218" t="s">
        <v>48</v>
      </c>
      <c r="F28" s="218" t="s">
        <v>29</v>
      </c>
      <c r="G28" s="217" t="s">
        <v>12</v>
      </c>
      <c r="H28" s="217"/>
      <c r="I28" s="218"/>
    </row>
    <row r="29" ht="22.5" spans="1:9">
      <c r="A29" s="217">
        <v>169001</v>
      </c>
      <c r="B29" s="217">
        <v>25</v>
      </c>
      <c r="C29" s="218" t="s">
        <v>49</v>
      </c>
      <c r="D29" s="217"/>
      <c r="E29" s="218" t="s">
        <v>49</v>
      </c>
      <c r="F29" s="218" t="s">
        <v>11</v>
      </c>
      <c r="G29" s="217" t="s">
        <v>12</v>
      </c>
      <c r="H29" s="217"/>
      <c r="I29" s="218"/>
    </row>
    <row r="30" ht="22.5" spans="1:9">
      <c r="A30" s="217">
        <v>334001</v>
      </c>
      <c r="B30" s="217">
        <v>26</v>
      </c>
      <c r="C30" s="218" t="s">
        <v>50</v>
      </c>
      <c r="D30" s="217"/>
      <c r="E30" s="218" t="s">
        <v>50</v>
      </c>
      <c r="F30" s="218" t="s">
        <v>29</v>
      </c>
      <c r="G30" s="217" t="s">
        <v>12</v>
      </c>
      <c r="H30" s="217"/>
      <c r="I30" s="218"/>
    </row>
    <row r="31" ht="22.5" spans="1:9">
      <c r="A31" s="217">
        <v>410001</v>
      </c>
      <c r="B31" s="217">
        <v>27</v>
      </c>
      <c r="C31" s="218" t="s">
        <v>51</v>
      </c>
      <c r="D31" s="217" t="s">
        <v>16</v>
      </c>
      <c r="E31" s="218" t="s">
        <v>52</v>
      </c>
      <c r="F31" s="218" t="s">
        <v>31</v>
      </c>
      <c r="G31" s="217" t="s">
        <v>12</v>
      </c>
      <c r="H31" s="217"/>
      <c r="I31" s="218"/>
    </row>
    <row r="32" ht="22.5" spans="1:9">
      <c r="A32" s="217">
        <v>414001</v>
      </c>
      <c r="B32" s="217">
        <v>28</v>
      </c>
      <c r="C32" s="218" t="s">
        <v>53</v>
      </c>
      <c r="D32" s="217" t="s">
        <v>16</v>
      </c>
      <c r="E32" s="218" t="s">
        <v>54</v>
      </c>
      <c r="F32" s="218" t="s">
        <v>31</v>
      </c>
      <c r="G32" s="217" t="s">
        <v>12</v>
      </c>
      <c r="H32" s="217"/>
      <c r="I32" s="218"/>
    </row>
    <row r="33" ht="22.5" spans="1:9">
      <c r="A33" s="217">
        <v>416001</v>
      </c>
      <c r="B33" s="217">
        <v>29</v>
      </c>
      <c r="C33" s="218" t="s">
        <v>55</v>
      </c>
      <c r="D33" s="217" t="s">
        <v>16</v>
      </c>
      <c r="E33" s="218" t="s">
        <v>56</v>
      </c>
      <c r="F33" s="218" t="s">
        <v>31</v>
      </c>
      <c r="G33" s="217" t="s">
        <v>12</v>
      </c>
      <c r="H33" s="217"/>
      <c r="I33" s="218"/>
    </row>
    <row r="34" ht="22.5" spans="1:9">
      <c r="A34" s="217">
        <v>409001</v>
      </c>
      <c r="B34" s="217">
        <v>30</v>
      </c>
      <c r="C34" s="218" t="s">
        <v>57</v>
      </c>
      <c r="D34" s="217" t="s">
        <v>16</v>
      </c>
      <c r="E34" s="218" t="s">
        <v>58</v>
      </c>
      <c r="F34" s="218" t="s">
        <v>59</v>
      </c>
      <c r="G34" s="217" t="s">
        <v>12</v>
      </c>
      <c r="H34" s="217"/>
      <c r="I34" s="218"/>
    </row>
    <row r="35" ht="22.5" spans="1:9">
      <c r="A35" s="217">
        <v>307001</v>
      </c>
      <c r="B35" s="217">
        <v>31</v>
      </c>
      <c r="C35" s="218" t="s">
        <v>60</v>
      </c>
      <c r="D35" s="217"/>
      <c r="E35" s="218" t="s">
        <v>60</v>
      </c>
      <c r="F35" s="218" t="s">
        <v>44</v>
      </c>
      <c r="G35" s="217" t="s">
        <v>12</v>
      </c>
      <c r="H35" s="217"/>
      <c r="I35" s="218"/>
    </row>
    <row r="36" ht="22.5" spans="1:9">
      <c r="A36" s="217">
        <v>257001</v>
      </c>
      <c r="B36" s="217">
        <v>32</v>
      </c>
      <c r="C36" s="218" t="s">
        <v>61</v>
      </c>
      <c r="D36" s="217" t="s">
        <v>16</v>
      </c>
      <c r="E36" s="218" t="s">
        <v>62</v>
      </c>
      <c r="F36" s="218" t="s">
        <v>20</v>
      </c>
      <c r="G36" s="217" t="s">
        <v>12</v>
      </c>
      <c r="H36" s="217"/>
      <c r="I36" s="218"/>
    </row>
    <row r="37" ht="22.5" spans="1:9">
      <c r="A37" s="217">
        <v>330001</v>
      </c>
      <c r="B37" s="217">
        <v>33</v>
      </c>
      <c r="C37" s="218" t="s">
        <v>63</v>
      </c>
      <c r="D37" s="217" t="s">
        <v>16</v>
      </c>
      <c r="E37" s="218" t="s">
        <v>64</v>
      </c>
      <c r="F37" s="218" t="s">
        <v>29</v>
      </c>
      <c r="G37" s="217" t="s">
        <v>12</v>
      </c>
      <c r="H37" s="217"/>
      <c r="I37" s="218"/>
    </row>
    <row r="38" ht="22.5" spans="1:9">
      <c r="A38" s="217">
        <v>107001</v>
      </c>
      <c r="B38" s="217">
        <v>34</v>
      </c>
      <c r="C38" s="218" t="s">
        <v>65</v>
      </c>
      <c r="D38" s="217"/>
      <c r="E38" s="218" t="s">
        <v>65</v>
      </c>
      <c r="F38" s="218" t="s">
        <v>11</v>
      </c>
      <c r="G38" s="217" t="s">
        <v>12</v>
      </c>
      <c r="H38" s="217"/>
      <c r="I38" s="218"/>
    </row>
    <row r="39" ht="22.5" spans="1:9">
      <c r="A39" s="219">
        <v>193001</v>
      </c>
      <c r="B39" s="219">
        <v>35</v>
      </c>
      <c r="C39" s="220" t="s">
        <v>66</v>
      </c>
      <c r="D39" s="219" t="s">
        <v>16</v>
      </c>
      <c r="E39" s="220" t="s">
        <v>67</v>
      </c>
      <c r="F39" s="220" t="s">
        <v>44</v>
      </c>
      <c r="G39" s="219" t="s">
        <v>12</v>
      </c>
      <c r="H39" s="219"/>
      <c r="I39" s="220" t="s">
        <v>68</v>
      </c>
    </row>
    <row r="40" ht="22.5" spans="1:9">
      <c r="A40" s="217">
        <v>114001</v>
      </c>
      <c r="B40" s="217">
        <v>36</v>
      </c>
      <c r="C40" s="218" t="s">
        <v>69</v>
      </c>
      <c r="D40" s="217"/>
      <c r="E40" s="218" t="s">
        <v>69</v>
      </c>
      <c r="F40" s="218" t="s">
        <v>11</v>
      </c>
      <c r="G40" s="217" t="s">
        <v>12</v>
      </c>
      <c r="H40" s="217"/>
      <c r="I40" s="218"/>
    </row>
    <row r="41" ht="22.5" spans="1:9">
      <c r="A41" s="217">
        <v>152001</v>
      </c>
      <c r="B41" s="217">
        <v>37</v>
      </c>
      <c r="C41" s="218" t="s">
        <v>70</v>
      </c>
      <c r="D41" s="217"/>
      <c r="E41" s="218" t="s">
        <v>70</v>
      </c>
      <c r="F41" s="218" t="s">
        <v>34</v>
      </c>
      <c r="G41" s="217" t="s">
        <v>12</v>
      </c>
      <c r="H41" s="217"/>
      <c r="I41" s="218"/>
    </row>
    <row r="42" ht="22.5" spans="1:9">
      <c r="A42" s="219"/>
      <c r="B42" s="219"/>
      <c r="C42" s="220" t="s">
        <v>71</v>
      </c>
      <c r="D42" s="219"/>
      <c r="E42" s="220" t="s">
        <v>72</v>
      </c>
      <c r="F42" s="220" t="s">
        <v>11</v>
      </c>
      <c r="G42" s="219"/>
      <c r="H42" s="219"/>
      <c r="I42" s="220" t="s">
        <v>73</v>
      </c>
    </row>
    <row r="43" ht="22.5" spans="1:9">
      <c r="A43" s="217">
        <v>109001</v>
      </c>
      <c r="B43" s="217">
        <v>38</v>
      </c>
      <c r="C43" s="218" t="s">
        <v>74</v>
      </c>
      <c r="D43" s="217" t="s">
        <v>16</v>
      </c>
      <c r="E43" s="218" t="s">
        <v>75</v>
      </c>
      <c r="F43" s="218" t="s">
        <v>11</v>
      </c>
      <c r="G43" s="217" t="s">
        <v>12</v>
      </c>
      <c r="H43" s="217"/>
      <c r="I43" s="218"/>
    </row>
    <row r="44" ht="22.5" spans="1:9">
      <c r="A44" s="217">
        <v>110001</v>
      </c>
      <c r="B44" s="217">
        <v>39</v>
      </c>
      <c r="C44" s="218" t="s">
        <v>76</v>
      </c>
      <c r="D44" s="217" t="s">
        <v>16</v>
      </c>
      <c r="E44" s="218" t="s">
        <v>77</v>
      </c>
      <c r="F44" s="218" t="s">
        <v>11</v>
      </c>
      <c r="G44" s="217" t="s">
        <v>12</v>
      </c>
      <c r="H44" s="217"/>
      <c r="I44" s="218"/>
    </row>
    <row r="45" ht="22.5" spans="1:9">
      <c r="A45" s="217">
        <v>262001</v>
      </c>
      <c r="B45" s="217">
        <v>40</v>
      </c>
      <c r="C45" s="218" t="s">
        <v>78</v>
      </c>
      <c r="D45" s="217"/>
      <c r="E45" s="218" t="s">
        <v>78</v>
      </c>
      <c r="F45" s="218" t="s">
        <v>20</v>
      </c>
      <c r="G45" s="217" t="s">
        <v>12</v>
      </c>
      <c r="H45" s="217"/>
      <c r="I45" s="218"/>
    </row>
    <row r="46" ht="22.5" spans="1:9">
      <c r="A46" s="219">
        <v>182001</v>
      </c>
      <c r="B46" s="219">
        <v>41</v>
      </c>
      <c r="C46" s="220" t="s">
        <v>79</v>
      </c>
      <c r="D46" s="219" t="s">
        <v>16</v>
      </c>
      <c r="E46" s="220" t="s">
        <v>80</v>
      </c>
      <c r="F46" s="220" t="s">
        <v>34</v>
      </c>
      <c r="G46" s="219" t="s">
        <v>12</v>
      </c>
      <c r="H46" s="219"/>
      <c r="I46" s="220" t="s">
        <v>81</v>
      </c>
    </row>
    <row r="47" ht="22.5" spans="1:9">
      <c r="A47" s="217">
        <v>111001</v>
      </c>
      <c r="B47" s="217">
        <v>42</v>
      </c>
      <c r="C47" s="218" t="s">
        <v>82</v>
      </c>
      <c r="D47" s="217"/>
      <c r="E47" s="218" t="s">
        <v>82</v>
      </c>
      <c r="F47" s="218" t="s">
        <v>11</v>
      </c>
      <c r="G47" s="217" t="s">
        <v>12</v>
      </c>
      <c r="H47" s="217"/>
      <c r="I47" s="218"/>
    </row>
    <row r="48" ht="22.5" spans="1:9">
      <c r="A48" s="217">
        <v>309001</v>
      </c>
      <c r="B48" s="217">
        <v>43</v>
      </c>
      <c r="C48" s="218" t="s">
        <v>83</v>
      </c>
      <c r="D48" s="217"/>
      <c r="E48" s="218" t="s">
        <v>83</v>
      </c>
      <c r="F48" s="218" t="s">
        <v>44</v>
      </c>
      <c r="G48" s="217" t="s">
        <v>12</v>
      </c>
      <c r="H48" s="217"/>
      <c r="I48" s="218"/>
    </row>
    <row r="49" ht="22.5" spans="1:9">
      <c r="A49" s="219">
        <v>115001</v>
      </c>
      <c r="B49" s="219">
        <v>44</v>
      </c>
      <c r="C49" s="220" t="s">
        <v>84</v>
      </c>
      <c r="D49" s="219" t="s">
        <v>16</v>
      </c>
      <c r="E49" s="220" t="s">
        <v>85</v>
      </c>
      <c r="F49" s="220" t="s">
        <v>34</v>
      </c>
      <c r="G49" s="219" t="s">
        <v>12</v>
      </c>
      <c r="H49" s="219"/>
      <c r="I49" s="220" t="s">
        <v>86</v>
      </c>
    </row>
    <row r="50" ht="22.5" spans="1:9">
      <c r="A50" s="217">
        <v>305001</v>
      </c>
      <c r="B50" s="217">
        <v>45</v>
      </c>
      <c r="C50" s="218" t="s">
        <v>87</v>
      </c>
      <c r="D50" s="217"/>
      <c r="E50" s="218" t="s">
        <v>87</v>
      </c>
      <c r="F50" s="218" t="s">
        <v>44</v>
      </c>
      <c r="G50" s="217" t="s">
        <v>12</v>
      </c>
      <c r="H50" s="217"/>
      <c r="I50" s="218"/>
    </row>
    <row r="51" ht="22.5" spans="1:9">
      <c r="A51" s="219">
        <v>119001</v>
      </c>
      <c r="B51" s="219">
        <v>46</v>
      </c>
      <c r="C51" s="220" t="s">
        <v>88</v>
      </c>
      <c r="D51" s="219" t="s">
        <v>16</v>
      </c>
      <c r="E51" s="220" t="s">
        <v>89</v>
      </c>
      <c r="F51" s="220" t="s">
        <v>11</v>
      </c>
      <c r="G51" s="219" t="s">
        <v>12</v>
      </c>
      <c r="H51" s="219"/>
      <c r="I51" s="220" t="s">
        <v>68</v>
      </c>
    </row>
    <row r="52" ht="22.5" spans="1:9">
      <c r="A52" s="217">
        <v>190001</v>
      </c>
      <c r="B52" s="217">
        <v>47</v>
      </c>
      <c r="C52" s="218" t="s">
        <v>90</v>
      </c>
      <c r="D52" s="217"/>
      <c r="E52" s="218" t="s">
        <v>90</v>
      </c>
      <c r="F52" s="218" t="s">
        <v>11</v>
      </c>
      <c r="G52" s="217" t="s">
        <v>12</v>
      </c>
      <c r="H52" s="217"/>
      <c r="I52" s="218"/>
    </row>
    <row r="53" ht="22.5" spans="1:9">
      <c r="A53" s="217">
        <v>112001</v>
      </c>
      <c r="B53" s="217">
        <v>48</v>
      </c>
      <c r="C53" s="218" t="s">
        <v>91</v>
      </c>
      <c r="D53" s="217"/>
      <c r="E53" s="218" t="s">
        <v>91</v>
      </c>
      <c r="F53" s="218" t="s">
        <v>11</v>
      </c>
      <c r="G53" s="217" t="s">
        <v>12</v>
      </c>
      <c r="H53" s="217"/>
      <c r="I53" s="218"/>
    </row>
    <row r="54" ht="22.5" spans="1:9">
      <c r="A54" s="217">
        <v>189001</v>
      </c>
      <c r="B54" s="217">
        <v>49</v>
      </c>
      <c r="C54" s="218" t="s">
        <v>92</v>
      </c>
      <c r="D54" s="217" t="s">
        <v>16</v>
      </c>
      <c r="E54" s="218" t="s">
        <v>93</v>
      </c>
      <c r="F54" s="218" t="s">
        <v>94</v>
      </c>
      <c r="G54" s="217" t="s">
        <v>12</v>
      </c>
      <c r="H54" s="217"/>
      <c r="I54" s="218"/>
    </row>
    <row r="55" ht="22.5" spans="1:9">
      <c r="A55" s="217">
        <v>118001</v>
      </c>
      <c r="B55" s="217">
        <v>50</v>
      </c>
      <c r="C55" s="218" t="s">
        <v>95</v>
      </c>
      <c r="D55" s="217" t="s">
        <v>16</v>
      </c>
      <c r="E55" s="218" t="s">
        <v>96</v>
      </c>
      <c r="F55" s="218" t="s">
        <v>11</v>
      </c>
      <c r="G55" s="217" t="s">
        <v>12</v>
      </c>
      <c r="H55" s="217"/>
      <c r="I55" s="218"/>
    </row>
    <row r="56" ht="22.5" spans="1:9">
      <c r="A56" s="219">
        <v>479001</v>
      </c>
      <c r="B56" s="219">
        <v>51</v>
      </c>
      <c r="C56" s="220" t="s">
        <v>97</v>
      </c>
      <c r="D56" s="219" t="s">
        <v>16</v>
      </c>
      <c r="E56" s="220" t="s">
        <v>98</v>
      </c>
      <c r="F56" s="220" t="s">
        <v>34</v>
      </c>
      <c r="G56" s="219" t="s">
        <v>12</v>
      </c>
      <c r="H56" s="219"/>
      <c r="I56" s="220" t="s">
        <v>81</v>
      </c>
    </row>
    <row r="57" ht="22.5" spans="1:9">
      <c r="A57" s="217">
        <v>468001</v>
      </c>
      <c r="B57" s="217">
        <v>52</v>
      </c>
      <c r="C57" s="218" t="s">
        <v>99</v>
      </c>
      <c r="D57" s="217"/>
      <c r="E57" s="218" t="s">
        <v>99</v>
      </c>
      <c r="F57" s="218" t="s">
        <v>34</v>
      </c>
      <c r="G57" s="217" t="s">
        <v>12</v>
      </c>
      <c r="H57" s="217"/>
      <c r="I57" s="218"/>
    </row>
    <row r="58" ht="22.5" spans="1:9">
      <c r="A58" s="217">
        <v>475001</v>
      </c>
      <c r="B58" s="217">
        <v>53</v>
      </c>
      <c r="C58" s="218" t="s">
        <v>100</v>
      </c>
      <c r="D58" s="217"/>
      <c r="E58" s="218" t="s">
        <v>100</v>
      </c>
      <c r="F58" s="218" t="s">
        <v>34</v>
      </c>
      <c r="G58" s="217" t="s">
        <v>12</v>
      </c>
      <c r="H58" s="217"/>
      <c r="I58" s="218"/>
    </row>
    <row r="59" ht="22.5" spans="1:9">
      <c r="A59" s="217">
        <v>476001</v>
      </c>
      <c r="B59" s="217">
        <v>54</v>
      </c>
      <c r="C59" s="218" t="s">
        <v>101</v>
      </c>
      <c r="D59" s="217"/>
      <c r="E59" s="218" t="s">
        <v>101</v>
      </c>
      <c r="F59" s="218" t="s">
        <v>34</v>
      </c>
      <c r="G59" s="217" t="s">
        <v>12</v>
      </c>
      <c r="H59" s="217"/>
      <c r="I59" s="218"/>
    </row>
    <row r="60" ht="22.5" spans="1:9">
      <c r="A60" s="217">
        <v>303001</v>
      </c>
      <c r="B60" s="217">
        <v>55</v>
      </c>
      <c r="C60" s="218" t="s">
        <v>102</v>
      </c>
      <c r="D60" s="217" t="s">
        <v>16</v>
      </c>
      <c r="E60" s="218" t="s">
        <v>103</v>
      </c>
      <c r="F60" s="218" t="s">
        <v>44</v>
      </c>
      <c r="G60" s="217" t="s">
        <v>12</v>
      </c>
      <c r="H60" s="217"/>
      <c r="I60" s="218"/>
    </row>
    <row r="61" ht="22.5" spans="1:9">
      <c r="A61" s="219">
        <v>337001</v>
      </c>
      <c r="B61" s="219">
        <v>56</v>
      </c>
      <c r="C61" s="220" t="s">
        <v>104</v>
      </c>
      <c r="D61" s="219" t="s">
        <v>16</v>
      </c>
      <c r="E61" s="220" t="s">
        <v>104</v>
      </c>
      <c r="F61" s="220" t="s">
        <v>29</v>
      </c>
      <c r="G61" s="219" t="s">
        <v>12</v>
      </c>
      <c r="H61" s="219"/>
      <c r="I61" s="220" t="s">
        <v>105</v>
      </c>
    </row>
    <row r="62" ht="22.5" spans="1:9">
      <c r="A62" s="219">
        <v>331001</v>
      </c>
      <c r="B62" s="219">
        <v>57</v>
      </c>
      <c r="C62" s="220" t="s">
        <v>106</v>
      </c>
      <c r="D62" s="219" t="s">
        <v>16</v>
      </c>
      <c r="E62" s="220" t="s">
        <v>107</v>
      </c>
      <c r="F62" s="220" t="s">
        <v>29</v>
      </c>
      <c r="G62" s="219" t="s">
        <v>12</v>
      </c>
      <c r="H62" s="219"/>
      <c r="I62" s="220" t="s">
        <v>108</v>
      </c>
    </row>
    <row r="63" ht="22.5" spans="1:9">
      <c r="A63" s="217">
        <v>338001</v>
      </c>
      <c r="B63" s="217">
        <v>58</v>
      </c>
      <c r="C63" s="218" t="s">
        <v>109</v>
      </c>
      <c r="D63" s="217"/>
      <c r="E63" s="218" t="s">
        <v>109</v>
      </c>
      <c r="F63" s="218" t="s">
        <v>29</v>
      </c>
      <c r="G63" s="217" t="s">
        <v>12</v>
      </c>
      <c r="H63" s="217"/>
      <c r="I63" s="218"/>
    </row>
    <row r="64" ht="22.5" spans="1:9">
      <c r="A64" s="217">
        <v>273001</v>
      </c>
      <c r="B64" s="217">
        <v>59</v>
      </c>
      <c r="C64" s="218" t="s">
        <v>110</v>
      </c>
      <c r="D64" s="217"/>
      <c r="E64" s="218" t="s">
        <v>110</v>
      </c>
      <c r="F64" s="218" t="s">
        <v>20</v>
      </c>
      <c r="G64" s="217" t="s">
        <v>12</v>
      </c>
      <c r="H64" s="217"/>
      <c r="I64" s="218"/>
    </row>
    <row r="65" ht="22.5" spans="1:9">
      <c r="A65" s="219"/>
      <c r="B65" s="219"/>
      <c r="C65" s="220" t="s">
        <v>111</v>
      </c>
      <c r="D65" s="219"/>
      <c r="E65" s="220" t="s">
        <v>58</v>
      </c>
      <c r="F65" s="220" t="s">
        <v>59</v>
      </c>
      <c r="G65" s="219"/>
      <c r="H65" s="219"/>
      <c r="I65" s="220" t="s">
        <v>112</v>
      </c>
    </row>
    <row r="66" ht="22.5" spans="1:9">
      <c r="A66" s="217">
        <v>265001</v>
      </c>
      <c r="B66" s="217">
        <v>60</v>
      </c>
      <c r="C66" s="218" t="s">
        <v>113</v>
      </c>
      <c r="D66" s="217"/>
      <c r="E66" s="218" t="s">
        <v>113</v>
      </c>
      <c r="F66" s="218" t="s">
        <v>20</v>
      </c>
      <c r="G66" s="217" t="s">
        <v>12</v>
      </c>
      <c r="H66" s="217"/>
      <c r="I66" s="218"/>
    </row>
    <row r="67" ht="22.5" spans="1:9">
      <c r="A67" s="217">
        <v>127001</v>
      </c>
      <c r="B67" s="217">
        <v>61</v>
      </c>
      <c r="C67" s="218" t="s">
        <v>114</v>
      </c>
      <c r="D67" s="217"/>
      <c r="E67" s="218" t="s">
        <v>114</v>
      </c>
      <c r="F67" s="218" t="s">
        <v>11</v>
      </c>
      <c r="G67" s="217" t="s">
        <v>12</v>
      </c>
      <c r="H67" s="217"/>
      <c r="I67" s="218"/>
    </row>
    <row r="68" ht="22.5" spans="1:9">
      <c r="A68" s="217">
        <v>128001</v>
      </c>
      <c r="B68" s="217">
        <v>62</v>
      </c>
      <c r="C68" s="218" t="s">
        <v>115</v>
      </c>
      <c r="D68" s="217"/>
      <c r="E68" s="218" t="s">
        <v>115</v>
      </c>
      <c r="F68" s="218" t="s">
        <v>11</v>
      </c>
      <c r="G68" s="217" t="s">
        <v>12</v>
      </c>
      <c r="H68" s="217"/>
      <c r="I68" s="218"/>
    </row>
    <row r="69" ht="22.5" spans="1:9">
      <c r="A69" s="217">
        <v>129001</v>
      </c>
      <c r="B69" s="217">
        <v>63</v>
      </c>
      <c r="C69" s="218" t="s">
        <v>116</v>
      </c>
      <c r="D69" s="217"/>
      <c r="E69" s="218" t="s">
        <v>116</v>
      </c>
      <c r="F69" s="218" t="s">
        <v>11</v>
      </c>
      <c r="G69" s="217" t="s">
        <v>12</v>
      </c>
      <c r="H69" s="217"/>
      <c r="I69" s="218"/>
    </row>
    <row r="70" ht="22.5" spans="1:9">
      <c r="A70" s="217">
        <v>132001</v>
      </c>
      <c r="B70" s="217">
        <v>64</v>
      </c>
      <c r="C70" s="218" t="s">
        <v>117</v>
      </c>
      <c r="D70" s="217"/>
      <c r="E70" s="218" t="s">
        <v>117</v>
      </c>
      <c r="F70" s="218" t="s">
        <v>11</v>
      </c>
      <c r="G70" s="217" t="s">
        <v>12</v>
      </c>
      <c r="H70" s="217"/>
      <c r="I70" s="218"/>
    </row>
    <row r="71" ht="22.5" spans="1:9">
      <c r="A71" s="217">
        <v>301001</v>
      </c>
      <c r="B71" s="217">
        <v>65</v>
      </c>
      <c r="C71" s="218" t="s">
        <v>118</v>
      </c>
      <c r="D71" s="217"/>
      <c r="E71" s="218" t="s">
        <v>118</v>
      </c>
      <c r="F71" s="218" t="s">
        <v>44</v>
      </c>
      <c r="G71" s="217" t="s">
        <v>12</v>
      </c>
      <c r="H71" s="217"/>
      <c r="I71" s="218"/>
    </row>
    <row r="72" ht="22.5" spans="1:9">
      <c r="A72" s="217">
        <v>269001</v>
      </c>
      <c r="B72" s="217">
        <v>66</v>
      </c>
      <c r="C72" s="218" t="s">
        <v>119</v>
      </c>
      <c r="D72" s="217"/>
      <c r="E72" s="218" t="s">
        <v>119</v>
      </c>
      <c r="F72" s="218" t="s">
        <v>20</v>
      </c>
      <c r="G72" s="217" t="s">
        <v>12</v>
      </c>
      <c r="H72" s="217"/>
      <c r="I72" s="218"/>
    </row>
    <row r="73" ht="22.5" spans="1:9">
      <c r="A73" s="217">
        <v>164001</v>
      </c>
      <c r="B73" s="217">
        <v>67</v>
      </c>
      <c r="C73" s="218" t="s">
        <v>120</v>
      </c>
      <c r="D73" s="217"/>
      <c r="E73" s="218" t="s">
        <v>120</v>
      </c>
      <c r="F73" s="218" t="s">
        <v>11</v>
      </c>
      <c r="G73" s="217" t="s">
        <v>12</v>
      </c>
      <c r="H73" s="217"/>
      <c r="I73" s="218"/>
    </row>
    <row r="74" ht="22.5" spans="1:9">
      <c r="A74" s="217">
        <v>165001</v>
      </c>
      <c r="B74" s="217">
        <v>68</v>
      </c>
      <c r="C74" s="218" t="s">
        <v>121</v>
      </c>
      <c r="D74" s="217"/>
      <c r="E74" s="218" t="s">
        <v>121</v>
      </c>
      <c r="F74" s="218" t="s">
        <v>11</v>
      </c>
      <c r="G74" s="217" t="s">
        <v>12</v>
      </c>
      <c r="H74" s="217"/>
      <c r="I74" s="218"/>
    </row>
    <row r="75" ht="22.5" spans="1:9">
      <c r="A75" s="217">
        <v>166001</v>
      </c>
      <c r="B75" s="217">
        <v>69</v>
      </c>
      <c r="C75" s="218" t="s">
        <v>122</v>
      </c>
      <c r="D75" s="217"/>
      <c r="E75" s="218" t="s">
        <v>122</v>
      </c>
      <c r="F75" s="218" t="s">
        <v>11</v>
      </c>
      <c r="G75" s="217" t="s">
        <v>12</v>
      </c>
      <c r="H75" s="217"/>
      <c r="I75" s="218"/>
    </row>
    <row r="76" ht="22.5" spans="1:9">
      <c r="A76" s="217">
        <v>167001</v>
      </c>
      <c r="B76" s="217">
        <v>70</v>
      </c>
      <c r="C76" s="218" t="s">
        <v>123</v>
      </c>
      <c r="D76" s="217"/>
      <c r="E76" s="218" t="s">
        <v>123</v>
      </c>
      <c r="F76" s="218" t="s">
        <v>11</v>
      </c>
      <c r="G76" s="217" t="s">
        <v>12</v>
      </c>
      <c r="H76" s="217"/>
      <c r="I76" s="218"/>
    </row>
    <row r="77" ht="22.5" spans="1:9">
      <c r="A77" s="217">
        <v>168001</v>
      </c>
      <c r="B77" s="217">
        <v>71</v>
      </c>
      <c r="C77" s="218" t="s">
        <v>124</v>
      </c>
      <c r="D77" s="217"/>
      <c r="E77" s="218" t="s">
        <v>124</v>
      </c>
      <c r="F77" s="218" t="s">
        <v>11</v>
      </c>
      <c r="G77" s="217" t="s">
        <v>12</v>
      </c>
      <c r="H77" s="217"/>
      <c r="I77" s="218"/>
    </row>
    <row r="78" ht="22.5" spans="1:9">
      <c r="A78" s="217">
        <v>187001</v>
      </c>
      <c r="B78" s="217">
        <v>72</v>
      </c>
      <c r="C78" s="218" t="s">
        <v>125</v>
      </c>
      <c r="D78" s="217"/>
      <c r="E78" s="218" t="s">
        <v>125</v>
      </c>
      <c r="F78" s="218" t="s">
        <v>11</v>
      </c>
      <c r="G78" s="217" t="s">
        <v>12</v>
      </c>
      <c r="H78" s="217"/>
      <c r="I78" s="218"/>
    </row>
    <row r="79" ht="22.5" spans="1:9">
      <c r="A79" s="217">
        <v>192001</v>
      </c>
      <c r="B79" s="217">
        <v>73</v>
      </c>
      <c r="C79" s="218" t="s">
        <v>126</v>
      </c>
      <c r="D79" s="217"/>
      <c r="E79" s="218" t="s">
        <v>126</v>
      </c>
      <c r="F79" s="218" t="s">
        <v>11</v>
      </c>
      <c r="G79" s="217" t="s">
        <v>12</v>
      </c>
      <c r="H79" s="217"/>
      <c r="I79" s="218"/>
    </row>
    <row r="80" ht="22.5" spans="1:9">
      <c r="A80" s="217">
        <v>159001</v>
      </c>
      <c r="B80" s="217">
        <v>74</v>
      </c>
      <c r="C80" s="218" t="s">
        <v>127</v>
      </c>
      <c r="D80" s="217"/>
      <c r="E80" s="218" t="s">
        <v>127</v>
      </c>
      <c r="F80" s="218" t="s">
        <v>11</v>
      </c>
      <c r="G80" s="217" t="s">
        <v>12</v>
      </c>
      <c r="H80" s="217"/>
      <c r="I80" s="218"/>
    </row>
    <row r="81" ht="22.5" spans="1:9">
      <c r="A81" s="217">
        <v>160001</v>
      </c>
      <c r="B81" s="217">
        <v>75</v>
      </c>
      <c r="C81" s="218" t="s">
        <v>128</v>
      </c>
      <c r="D81" s="217"/>
      <c r="E81" s="218" t="s">
        <v>128</v>
      </c>
      <c r="F81" s="218" t="s">
        <v>11</v>
      </c>
      <c r="G81" s="217" t="s">
        <v>12</v>
      </c>
      <c r="H81" s="217"/>
      <c r="I81" s="218"/>
    </row>
    <row r="82" ht="22.5" spans="1:9">
      <c r="A82" s="217">
        <v>161001</v>
      </c>
      <c r="B82" s="217">
        <v>76</v>
      </c>
      <c r="C82" s="218" t="s">
        <v>129</v>
      </c>
      <c r="D82" s="217"/>
      <c r="E82" s="218" t="s">
        <v>129</v>
      </c>
      <c r="F82" s="218" t="s">
        <v>11</v>
      </c>
      <c r="G82" s="217" t="s">
        <v>12</v>
      </c>
      <c r="H82" s="217"/>
      <c r="I82" s="218"/>
    </row>
    <row r="83" ht="22.5" spans="1:9">
      <c r="A83" s="217">
        <v>162001</v>
      </c>
      <c r="B83" s="217">
        <v>77</v>
      </c>
      <c r="C83" s="218" t="s">
        <v>130</v>
      </c>
      <c r="D83" s="217"/>
      <c r="E83" s="218" t="s">
        <v>130</v>
      </c>
      <c r="F83" s="218" t="s">
        <v>11</v>
      </c>
      <c r="G83" s="217" t="s">
        <v>12</v>
      </c>
      <c r="H83" s="217"/>
      <c r="I83" s="218"/>
    </row>
    <row r="84" ht="22.5" spans="1:9">
      <c r="A84" s="217">
        <v>163001</v>
      </c>
      <c r="B84" s="217">
        <v>78</v>
      </c>
      <c r="C84" s="218" t="s">
        <v>131</v>
      </c>
      <c r="D84" s="217"/>
      <c r="E84" s="218" t="s">
        <v>131</v>
      </c>
      <c r="F84" s="218" t="s">
        <v>11</v>
      </c>
      <c r="G84" s="217" t="s">
        <v>12</v>
      </c>
      <c r="H84" s="217"/>
      <c r="I84" s="218"/>
    </row>
    <row r="85" ht="22.5" spans="1:9">
      <c r="A85" s="217">
        <v>186001</v>
      </c>
      <c r="B85" s="217">
        <v>79</v>
      </c>
      <c r="C85" s="218" t="s">
        <v>132</v>
      </c>
      <c r="D85" s="217"/>
      <c r="E85" s="218" t="s">
        <v>132</v>
      </c>
      <c r="F85" s="218" t="s">
        <v>11</v>
      </c>
      <c r="G85" s="217" t="s">
        <v>12</v>
      </c>
      <c r="H85" s="217"/>
      <c r="I85" s="218"/>
    </row>
    <row r="86" ht="22.5" spans="1:9">
      <c r="A86" s="217">
        <v>191001</v>
      </c>
      <c r="B86" s="217">
        <v>80</v>
      </c>
      <c r="C86" s="218" t="s">
        <v>133</v>
      </c>
      <c r="D86" s="217"/>
      <c r="E86" s="218" t="s">
        <v>133</v>
      </c>
      <c r="F86" s="218" t="s">
        <v>11</v>
      </c>
      <c r="G86" s="217" t="s">
        <v>12</v>
      </c>
      <c r="H86" s="217"/>
      <c r="I86" s="218"/>
    </row>
    <row r="87" ht="22.5" spans="1:9">
      <c r="A87" s="217">
        <v>137001</v>
      </c>
      <c r="B87" s="217">
        <v>81</v>
      </c>
      <c r="C87" s="218" t="s">
        <v>134</v>
      </c>
      <c r="D87" s="217"/>
      <c r="E87" s="218" t="s">
        <v>134</v>
      </c>
      <c r="F87" s="218" t="s">
        <v>11</v>
      </c>
      <c r="G87" s="217" t="s">
        <v>12</v>
      </c>
      <c r="H87" s="217"/>
      <c r="I87" s="218"/>
    </row>
    <row r="88" ht="22.5" spans="1:9">
      <c r="A88" s="217">
        <v>138001</v>
      </c>
      <c r="B88" s="217">
        <v>82</v>
      </c>
      <c r="C88" s="218" t="s">
        <v>135</v>
      </c>
      <c r="D88" s="217"/>
      <c r="E88" s="218" t="s">
        <v>135</v>
      </c>
      <c r="F88" s="218" t="s">
        <v>11</v>
      </c>
      <c r="G88" s="217" t="s">
        <v>12</v>
      </c>
      <c r="H88" s="217"/>
      <c r="I88" s="218"/>
    </row>
    <row r="89" ht="22.5" spans="1:9">
      <c r="A89" s="217">
        <v>139001</v>
      </c>
      <c r="B89" s="217">
        <v>83</v>
      </c>
      <c r="C89" s="218" t="s">
        <v>136</v>
      </c>
      <c r="D89" s="217"/>
      <c r="E89" s="218" t="s">
        <v>136</v>
      </c>
      <c r="F89" s="218" t="s">
        <v>11</v>
      </c>
      <c r="G89" s="217" t="s">
        <v>12</v>
      </c>
      <c r="H89" s="217"/>
      <c r="I89" s="218"/>
    </row>
    <row r="90" ht="22.5" spans="1:9">
      <c r="A90" s="217">
        <v>140001</v>
      </c>
      <c r="B90" s="217">
        <v>84</v>
      </c>
      <c r="C90" s="218" t="s">
        <v>137</v>
      </c>
      <c r="D90" s="217"/>
      <c r="E90" s="218" t="s">
        <v>137</v>
      </c>
      <c r="F90" s="218" t="s">
        <v>11</v>
      </c>
      <c r="G90" s="217" t="s">
        <v>12</v>
      </c>
      <c r="H90" s="217"/>
      <c r="I90" s="218"/>
    </row>
    <row r="91" ht="22.5" spans="1:9">
      <c r="A91" s="217">
        <v>141001</v>
      </c>
      <c r="B91" s="217">
        <v>85</v>
      </c>
      <c r="C91" s="218" t="s">
        <v>138</v>
      </c>
      <c r="D91" s="217"/>
      <c r="E91" s="218" t="s">
        <v>138</v>
      </c>
      <c r="F91" s="218" t="s">
        <v>11</v>
      </c>
      <c r="G91" s="217" t="s">
        <v>12</v>
      </c>
      <c r="H91" s="217"/>
      <c r="I91" s="218"/>
    </row>
    <row r="92" ht="22.5" spans="1:9">
      <c r="A92" s="217">
        <v>142001</v>
      </c>
      <c r="B92" s="217">
        <v>86</v>
      </c>
      <c r="C92" s="218" t="s">
        <v>139</v>
      </c>
      <c r="D92" s="217"/>
      <c r="E92" s="218" t="s">
        <v>139</v>
      </c>
      <c r="F92" s="218" t="s">
        <v>11</v>
      </c>
      <c r="G92" s="217" t="s">
        <v>12</v>
      </c>
      <c r="H92" s="217"/>
      <c r="I92" s="218"/>
    </row>
    <row r="93" ht="22.5" spans="1:9">
      <c r="A93" s="217">
        <v>143001</v>
      </c>
      <c r="B93" s="217">
        <v>87</v>
      </c>
      <c r="C93" s="218" t="s">
        <v>140</v>
      </c>
      <c r="D93" s="217"/>
      <c r="E93" s="218" t="s">
        <v>140</v>
      </c>
      <c r="F93" s="218" t="s">
        <v>11</v>
      </c>
      <c r="G93" s="217" t="s">
        <v>12</v>
      </c>
      <c r="H93" s="217"/>
      <c r="I93" s="218"/>
    </row>
    <row r="94" ht="22.5" spans="1:9">
      <c r="A94" s="217">
        <v>134001</v>
      </c>
      <c r="B94" s="217">
        <v>88</v>
      </c>
      <c r="C94" s="218" t="s">
        <v>141</v>
      </c>
      <c r="D94" s="217"/>
      <c r="E94" s="218" t="s">
        <v>141</v>
      </c>
      <c r="F94" s="218" t="s">
        <v>11</v>
      </c>
      <c r="G94" s="217" t="s">
        <v>12</v>
      </c>
      <c r="H94" s="217"/>
      <c r="I94" s="218"/>
    </row>
    <row r="95" ht="22.5" spans="1:9">
      <c r="A95" s="217">
        <v>133001</v>
      </c>
      <c r="B95" s="217">
        <v>89</v>
      </c>
      <c r="C95" s="218" t="s">
        <v>142</v>
      </c>
      <c r="D95" s="217"/>
      <c r="E95" s="218" t="s">
        <v>142</v>
      </c>
      <c r="F95" s="218" t="s">
        <v>11</v>
      </c>
      <c r="G95" s="217" t="s">
        <v>12</v>
      </c>
      <c r="H95" s="217"/>
      <c r="I95" s="218"/>
    </row>
    <row r="96" ht="22.5" spans="1:9">
      <c r="A96" s="217">
        <v>135001</v>
      </c>
      <c r="B96" s="217">
        <v>90</v>
      </c>
      <c r="C96" s="218" t="s">
        <v>143</v>
      </c>
      <c r="D96" s="217"/>
      <c r="E96" s="218" t="s">
        <v>143</v>
      </c>
      <c r="F96" s="218" t="s">
        <v>11</v>
      </c>
      <c r="G96" s="217" t="s">
        <v>12</v>
      </c>
      <c r="H96" s="217"/>
      <c r="I96" s="218"/>
    </row>
    <row r="97" ht="22.5" spans="1:9">
      <c r="A97" s="217">
        <v>175001</v>
      </c>
      <c r="B97" s="217">
        <v>91</v>
      </c>
      <c r="C97" s="218" t="s">
        <v>144</v>
      </c>
      <c r="D97" s="217"/>
      <c r="E97" s="218" t="s">
        <v>144</v>
      </c>
      <c r="F97" s="218" t="s">
        <v>11</v>
      </c>
      <c r="G97" s="217" t="s">
        <v>12</v>
      </c>
      <c r="H97" s="217"/>
      <c r="I97" s="218"/>
    </row>
    <row r="98" ht="22.5" spans="1:9">
      <c r="A98" s="217">
        <v>255001</v>
      </c>
      <c r="B98" s="217">
        <v>92</v>
      </c>
      <c r="C98" s="218" t="s">
        <v>145</v>
      </c>
      <c r="D98" s="217"/>
      <c r="E98" s="218" t="s">
        <v>145</v>
      </c>
      <c r="F98" s="218" t="s">
        <v>20</v>
      </c>
      <c r="G98" s="217" t="s">
        <v>12</v>
      </c>
      <c r="H98" s="217"/>
      <c r="I98" s="218"/>
    </row>
    <row r="99" ht="22.5" spans="1:9">
      <c r="A99" s="217">
        <v>267001</v>
      </c>
      <c r="B99" s="217">
        <v>93</v>
      </c>
      <c r="C99" s="218" t="s">
        <v>146</v>
      </c>
      <c r="D99" s="217"/>
      <c r="E99" s="218" t="s">
        <v>146</v>
      </c>
      <c r="F99" s="218" t="s">
        <v>20</v>
      </c>
      <c r="G99" s="217" t="s">
        <v>12</v>
      </c>
      <c r="H99" s="217"/>
      <c r="I99" s="218"/>
    </row>
    <row r="100" ht="22.5" spans="1:9">
      <c r="A100" s="217">
        <v>144001</v>
      </c>
      <c r="B100" s="217">
        <v>94</v>
      </c>
      <c r="C100" s="218" t="s">
        <v>147</v>
      </c>
      <c r="D100" s="217"/>
      <c r="E100" s="218" t="s">
        <v>147</v>
      </c>
      <c r="F100" s="218" t="s">
        <v>11</v>
      </c>
      <c r="G100" s="217" t="s">
        <v>12</v>
      </c>
      <c r="H100" s="217"/>
      <c r="I100" s="218"/>
    </row>
    <row r="101" ht="22.5" spans="1:9">
      <c r="A101" s="217">
        <v>259001</v>
      </c>
      <c r="B101" s="217">
        <v>95</v>
      </c>
      <c r="C101" s="218" t="s">
        <v>148</v>
      </c>
      <c r="D101" s="217"/>
      <c r="E101" s="218" t="s">
        <v>148</v>
      </c>
      <c r="F101" s="218" t="s">
        <v>20</v>
      </c>
      <c r="G101" s="217" t="s">
        <v>12</v>
      </c>
      <c r="H101" s="217"/>
      <c r="I101" s="218"/>
    </row>
    <row r="102" ht="22.5" spans="1:9">
      <c r="A102" s="217">
        <v>260001</v>
      </c>
      <c r="B102" s="217">
        <v>96</v>
      </c>
      <c r="C102" s="218" t="s">
        <v>149</v>
      </c>
      <c r="D102" s="217"/>
      <c r="E102" s="218" t="s">
        <v>149</v>
      </c>
      <c r="F102" s="218" t="s">
        <v>20</v>
      </c>
      <c r="G102" s="217" t="s">
        <v>12</v>
      </c>
      <c r="H102" s="217"/>
      <c r="I102" s="218"/>
    </row>
    <row r="103" ht="22.5" spans="1:9">
      <c r="A103" s="217">
        <v>185001</v>
      </c>
      <c r="B103" s="217">
        <v>97</v>
      </c>
      <c r="C103" s="218" t="s">
        <v>150</v>
      </c>
      <c r="D103" s="217"/>
      <c r="E103" s="218" t="s">
        <v>150</v>
      </c>
      <c r="F103" s="218" t="s">
        <v>11</v>
      </c>
      <c r="G103" s="217" t="s">
        <v>12</v>
      </c>
      <c r="H103" s="217"/>
      <c r="I103" s="218"/>
    </row>
    <row r="104" ht="22.5" spans="1:9">
      <c r="A104" s="217">
        <v>333001</v>
      </c>
      <c r="B104" s="217">
        <v>98</v>
      </c>
      <c r="C104" s="218" t="s">
        <v>151</v>
      </c>
      <c r="D104" s="217"/>
      <c r="E104" s="218" t="s">
        <v>151</v>
      </c>
      <c r="F104" s="218" t="s">
        <v>29</v>
      </c>
      <c r="G104" s="217" t="s">
        <v>12</v>
      </c>
      <c r="H104" s="217"/>
      <c r="I104" s="218"/>
    </row>
    <row r="105" ht="22.5" spans="1:9">
      <c r="A105" s="217">
        <v>122001</v>
      </c>
      <c r="B105" s="217">
        <v>99</v>
      </c>
      <c r="C105" s="218" t="s">
        <v>152</v>
      </c>
      <c r="D105" s="217"/>
      <c r="E105" s="218" t="s">
        <v>152</v>
      </c>
      <c r="F105" s="218" t="s">
        <v>34</v>
      </c>
      <c r="G105" s="217" t="s">
        <v>12</v>
      </c>
      <c r="H105" s="217"/>
      <c r="I105" s="218"/>
    </row>
    <row r="106" ht="22.5" spans="1:9">
      <c r="A106" s="217">
        <v>136001</v>
      </c>
      <c r="B106" s="217">
        <v>100</v>
      </c>
      <c r="C106" s="218" t="s">
        <v>153</v>
      </c>
      <c r="D106" s="217"/>
      <c r="E106" s="218" t="s">
        <v>153</v>
      </c>
      <c r="F106" s="218" t="s">
        <v>29</v>
      </c>
      <c r="G106" s="217" t="s">
        <v>12</v>
      </c>
      <c r="H106" s="217"/>
      <c r="I106" s="218"/>
    </row>
    <row r="107" ht="22.5" spans="1:9">
      <c r="A107" s="217">
        <v>251001</v>
      </c>
      <c r="B107" s="217">
        <v>101</v>
      </c>
      <c r="C107" s="218" t="s">
        <v>154</v>
      </c>
      <c r="D107" s="217"/>
      <c r="E107" s="218" t="s">
        <v>154</v>
      </c>
      <c r="F107" s="218" t="s">
        <v>20</v>
      </c>
      <c r="G107" s="217" t="s">
        <v>12</v>
      </c>
      <c r="H107" s="217"/>
      <c r="I107" s="218"/>
    </row>
    <row r="108" ht="22.5" spans="1:9">
      <c r="A108" s="217">
        <v>174001</v>
      </c>
      <c r="B108" s="217">
        <v>102</v>
      </c>
      <c r="C108" s="218" t="s">
        <v>155</v>
      </c>
      <c r="D108" s="217"/>
      <c r="E108" s="218" t="s">
        <v>155</v>
      </c>
      <c r="F108" s="218" t="s">
        <v>11</v>
      </c>
      <c r="G108" s="217" t="s">
        <v>12</v>
      </c>
      <c r="H108" s="217"/>
      <c r="I108" s="218"/>
    </row>
    <row r="109" ht="22.5" spans="1:9">
      <c r="A109" s="217">
        <v>268001</v>
      </c>
      <c r="B109" s="217">
        <v>103</v>
      </c>
      <c r="C109" s="218" t="s">
        <v>156</v>
      </c>
      <c r="D109" s="217"/>
      <c r="E109" s="218" t="s">
        <v>156</v>
      </c>
      <c r="F109" s="218" t="s">
        <v>20</v>
      </c>
      <c r="G109" s="217" t="s">
        <v>12</v>
      </c>
      <c r="H109" s="217"/>
      <c r="I109" s="218"/>
    </row>
    <row r="110" ht="22.5" spans="1:9">
      <c r="A110" s="217">
        <v>258001</v>
      </c>
      <c r="B110" s="217">
        <v>104</v>
      </c>
      <c r="C110" s="218" t="s">
        <v>157</v>
      </c>
      <c r="D110" s="217"/>
      <c r="E110" s="218" t="s">
        <v>157</v>
      </c>
      <c r="F110" s="218" t="s">
        <v>20</v>
      </c>
      <c r="G110" s="217" t="s">
        <v>12</v>
      </c>
      <c r="H110" s="217"/>
      <c r="I110" s="218"/>
    </row>
    <row r="111" ht="22.5" spans="1:9">
      <c r="A111" s="217">
        <v>252002</v>
      </c>
      <c r="B111" s="217">
        <v>105</v>
      </c>
      <c r="C111" s="218" t="s">
        <v>158</v>
      </c>
      <c r="D111" s="217"/>
      <c r="E111" s="218" t="s">
        <v>158</v>
      </c>
      <c r="F111" s="218" t="s">
        <v>11</v>
      </c>
      <c r="G111" s="217" t="s">
        <v>12</v>
      </c>
      <c r="H111" s="217"/>
      <c r="I111" s="218"/>
    </row>
    <row r="112" ht="22.5" spans="1:9">
      <c r="A112" s="217">
        <v>256001</v>
      </c>
      <c r="B112" s="217">
        <v>106</v>
      </c>
      <c r="C112" s="218" t="s">
        <v>159</v>
      </c>
      <c r="D112" s="217"/>
      <c r="E112" s="218" t="s">
        <v>159</v>
      </c>
      <c r="F112" s="218" t="s">
        <v>20</v>
      </c>
      <c r="G112" s="217" t="s">
        <v>12</v>
      </c>
      <c r="H112" s="217"/>
      <c r="I112" s="218"/>
    </row>
    <row r="113" ht="22.5" spans="1:9">
      <c r="A113" s="217">
        <v>272001</v>
      </c>
      <c r="B113" s="217">
        <v>107</v>
      </c>
      <c r="C113" s="218" t="s">
        <v>160</v>
      </c>
      <c r="D113" s="217"/>
      <c r="E113" s="218" t="s">
        <v>160</v>
      </c>
      <c r="F113" s="218" t="s">
        <v>20</v>
      </c>
      <c r="G113" s="217" t="s">
        <v>12</v>
      </c>
      <c r="H113" s="217"/>
      <c r="I113" s="218"/>
    </row>
    <row r="114" ht="22.5" spans="1:9">
      <c r="A114" s="217">
        <v>311001</v>
      </c>
      <c r="B114" s="217">
        <v>108</v>
      </c>
      <c r="C114" s="218" t="s">
        <v>161</v>
      </c>
      <c r="D114" s="217"/>
      <c r="E114" s="218" t="s">
        <v>161</v>
      </c>
      <c r="F114" s="218" t="s">
        <v>44</v>
      </c>
      <c r="G114" s="217" t="s">
        <v>12</v>
      </c>
      <c r="H114" s="217"/>
      <c r="I114" s="218"/>
    </row>
    <row r="115" ht="22.5" spans="1:9">
      <c r="A115" s="217">
        <v>312001</v>
      </c>
      <c r="B115" s="217">
        <v>109</v>
      </c>
      <c r="C115" s="218" t="s">
        <v>162</v>
      </c>
      <c r="D115" s="217"/>
      <c r="E115" s="218" t="s">
        <v>162</v>
      </c>
      <c r="F115" s="218" t="s">
        <v>44</v>
      </c>
      <c r="G115" s="217" t="s">
        <v>12</v>
      </c>
      <c r="H115" s="217"/>
      <c r="I115" s="218"/>
    </row>
    <row r="116" ht="22.5" spans="1:9">
      <c r="A116" s="217">
        <v>314001</v>
      </c>
      <c r="B116" s="217">
        <v>110</v>
      </c>
      <c r="C116" s="218" t="s">
        <v>163</v>
      </c>
      <c r="D116" s="217"/>
      <c r="E116" s="218" t="s">
        <v>163</v>
      </c>
      <c r="F116" s="218" t="s">
        <v>44</v>
      </c>
      <c r="G116" s="217" t="s">
        <v>12</v>
      </c>
      <c r="H116" s="217"/>
      <c r="I116" s="218"/>
    </row>
    <row r="117" ht="22.5" spans="1:9">
      <c r="A117" s="217">
        <v>371001</v>
      </c>
      <c r="B117" s="217">
        <v>111</v>
      </c>
      <c r="C117" s="218" t="s">
        <v>164</v>
      </c>
      <c r="D117" s="217"/>
      <c r="E117" s="218" t="s">
        <v>164</v>
      </c>
      <c r="F117" s="218" t="s">
        <v>34</v>
      </c>
      <c r="G117" s="217" t="s">
        <v>12</v>
      </c>
      <c r="H117" s="217"/>
      <c r="I117" s="218"/>
    </row>
    <row r="118" ht="22.5" spans="1:9">
      <c r="A118" s="217">
        <v>372001</v>
      </c>
      <c r="B118" s="217">
        <v>112</v>
      </c>
      <c r="C118" s="218" t="s">
        <v>165</v>
      </c>
      <c r="D118" s="217"/>
      <c r="E118" s="218" t="s">
        <v>165</v>
      </c>
      <c r="F118" s="218" t="s">
        <v>34</v>
      </c>
      <c r="G118" s="217" t="s">
        <v>12</v>
      </c>
      <c r="H118" s="217"/>
      <c r="I118" s="218"/>
    </row>
    <row r="119" ht="22.5" spans="1:9">
      <c r="A119" s="217">
        <v>415001</v>
      </c>
      <c r="B119" s="217">
        <v>113</v>
      </c>
      <c r="C119" s="218" t="s">
        <v>166</v>
      </c>
      <c r="D119" s="217"/>
      <c r="E119" s="218" t="s">
        <v>166</v>
      </c>
      <c r="F119" s="218" t="s">
        <v>31</v>
      </c>
      <c r="G119" s="217" t="s">
        <v>12</v>
      </c>
      <c r="H119" s="217"/>
      <c r="I119" s="218"/>
    </row>
    <row r="120" ht="22.5" spans="1:9">
      <c r="A120" s="217">
        <v>426001</v>
      </c>
      <c r="B120" s="217">
        <v>114</v>
      </c>
      <c r="C120" s="218" t="s">
        <v>167</v>
      </c>
      <c r="D120" s="217"/>
      <c r="E120" s="218" t="s">
        <v>167</v>
      </c>
      <c r="F120" s="218" t="s">
        <v>31</v>
      </c>
      <c r="G120" s="217" t="s">
        <v>12</v>
      </c>
      <c r="H120" s="217"/>
      <c r="I120" s="218"/>
    </row>
    <row r="121" ht="22.5" spans="1:9">
      <c r="A121" s="217">
        <v>412001</v>
      </c>
      <c r="B121" s="217">
        <v>115</v>
      </c>
      <c r="C121" s="218" t="s">
        <v>168</v>
      </c>
      <c r="D121" s="217"/>
      <c r="E121" s="218" t="s">
        <v>168</v>
      </c>
      <c r="F121" s="218" t="s">
        <v>31</v>
      </c>
      <c r="G121" s="217" t="s">
        <v>12</v>
      </c>
      <c r="H121" s="217"/>
      <c r="I121" s="218"/>
    </row>
    <row r="122" ht="22.5" spans="1:9">
      <c r="A122" s="217">
        <v>336001</v>
      </c>
      <c r="B122" s="217">
        <v>116</v>
      </c>
      <c r="C122" s="218" t="s">
        <v>169</v>
      </c>
      <c r="D122" s="217"/>
      <c r="E122" s="218" t="s">
        <v>169</v>
      </c>
      <c r="F122" s="218" t="s">
        <v>29</v>
      </c>
      <c r="G122" s="217" t="s">
        <v>12</v>
      </c>
      <c r="H122" s="217"/>
      <c r="I122" s="218"/>
    </row>
    <row r="123" ht="22.5" spans="1:9">
      <c r="A123" s="217">
        <v>474001</v>
      </c>
      <c r="B123" s="217">
        <v>117</v>
      </c>
      <c r="C123" s="218" t="s">
        <v>170</v>
      </c>
      <c r="D123" s="217"/>
      <c r="E123" s="218" t="s">
        <v>170</v>
      </c>
      <c r="F123" s="218" t="s">
        <v>34</v>
      </c>
      <c r="G123" s="217" t="s">
        <v>12</v>
      </c>
      <c r="H123" s="217"/>
      <c r="I123" s="218"/>
    </row>
    <row r="124" ht="22.5" spans="1:9">
      <c r="A124" s="217">
        <v>478001</v>
      </c>
      <c r="B124" s="217">
        <v>118</v>
      </c>
      <c r="C124" s="218" t="s">
        <v>171</v>
      </c>
      <c r="D124" s="217"/>
      <c r="E124" s="218" t="s">
        <v>171</v>
      </c>
      <c r="F124" s="218" t="s">
        <v>34</v>
      </c>
      <c r="G124" s="217" t="s">
        <v>12</v>
      </c>
      <c r="H124" s="217"/>
      <c r="I124" s="218"/>
    </row>
    <row r="125" ht="22.5" spans="1:9">
      <c r="A125" s="217">
        <v>370001</v>
      </c>
      <c r="B125" s="217">
        <v>119</v>
      </c>
      <c r="C125" s="218" t="s">
        <v>172</v>
      </c>
      <c r="D125" s="217"/>
      <c r="E125" s="218" t="s">
        <v>172</v>
      </c>
      <c r="F125" s="218" t="s">
        <v>34</v>
      </c>
      <c r="G125" s="217" t="s">
        <v>12</v>
      </c>
      <c r="H125" s="217"/>
      <c r="I125" s="218"/>
    </row>
    <row r="126" ht="22.5" spans="1:9">
      <c r="A126" s="217">
        <v>270004</v>
      </c>
      <c r="B126" s="217">
        <v>120</v>
      </c>
      <c r="C126" s="218" t="s">
        <v>173</v>
      </c>
      <c r="D126" s="217"/>
      <c r="E126" s="218" t="s">
        <v>173</v>
      </c>
      <c r="F126" s="218" t="s">
        <v>20</v>
      </c>
      <c r="G126" s="217" t="s">
        <v>12</v>
      </c>
      <c r="H126" s="217"/>
      <c r="I126" s="218"/>
    </row>
    <row r="127" ht="22.5" spans="1:9">
      <c r="A127" s="217">
        <v>250005</v>
      </c>
      <c r="B127" s="217">
        <v>121</v>
      </c>
      <c r="C127" s="218" t="s">
        <v>174</v>
      </c>
      <c r="D127" s="217"/>
      <c r="E127" s="218" t="s">
        <v>174</v>
      </c>
      <c r="F127" s="218" t="s">
        <v>20</v>
      </c>
      <c r="G127" s="217" t="s">
        <v>175</v>
      </c>
      <c r="H127" s="217"/>
      <c r="I127" s="218"/>
    </row>
    <row r="128" ht="22.5" spans="1:9">
      <c r="A128" s="217">
        <v>250006</v>
      </c>
      <c r="B128" s="217">
        <v>122</v>
      </c>
      <c r="C128" s="218" t="s">
        <v>176</v>
      </c>
      <c r="D128" s="217"/>
      <c r="E128" s="218" t="s">
        <v>176</v>
      </c>
      <c r="F128" s="218" t="s">
        <v>20</v>
      </c>
      <c r="G128" s="217" t="s">
        <v>175</v>
      </c>
      <c r="H128" s="217"/>
      <c r="I128" s="218"/>
    </row>
    <row r="129" ht="22.5" spans="1:9">
      <c r="A129" s="217">
        <v>250007</v>
      </c>
      <c r="B129" s="217">
        <v>123</v>
      </c>
      <c r="C129" s="218" t="s">
        <v>177</v>
      </c>
      <c r="D129" s="217"/>
      <c r="E129" s="218" t="s">
        <v>177</v>
      </c>
      <c r="F129" s="218" t="s">
        <v>20</v>
      </c>
      <c r="G129" s="217" t="s">
        <v>175</v>
      </c>
      <c r="H129" s="217"/>
      <c r="I129" s="218"/>
    </row>
    <row r="130" ht="22.5" spans="1:9">
      <c r="A130" s="217">
        <v>250008</v>
      </c>
      <c r="B130" s="217">
        <v>124</v>
      </c>
      <c r="C130" s="218" t="s">
        <v>178</v>
      </c>
      <c r="D130" s="217"/>
      <c r="E130" s="218" t="s">
        <v>178</v>
      </c>
      <c r="F130" s="218" t="s">
        <v>20</v>
      </c>
      <c r="G130" s="217" t="s">
        <v>175</v>
      </c>
      <c r="H130" s="217"/>
      <c r="I130" s="218"/>
    </row>
    <row r="131" ht="22.5" spans="1:9">
      <c r="A131" s="217">
        <v>250009</v>
      </c>
      <c r="B131" s="217">
        <v>125</v>
      </c>
      <c r="C131" s="218" t="s">
        <v>179</v>
      </c>
      <c r="D131" s="217"/>
      <c r="E131" s="218" t="s">
        <v>179</v>
      </c>
      <c r="F131" s="218" t="s">
        <v>20</v>
      </c>
      <c r="G131" s="217" t="s">
        <v>175</v>
      </c>
      <c r="H131" s="217"/>
      <c r="I131" s="218"/>
    </row>
    <row r="132" ht="22.5" spans="1:9">
      <c r="A132" s="217">
        <v>250010</v>
      </c>
      <c r="B132" s="217">
        <v>126</v>
      </c>
      <c r="C132" s="218" t="s">
        <v>180</v>
      </c>
      <c r="D132" s="217"/>
      <c r="E132" s="218" t="s">
        <v>180</v>
      </c>
      <c r="F132" s="218" t="s">
        <v>20</v>
      </c>
      <c r="G132" s="217" t="s">
        <v>175</v>
      </c>
      <c r="H132" s="217"/>
      <c r="I132" s="218"/>
    </row>
    <row r="133" ht="22.5" spans="1:9">
      <c r="A133" s="217">
        <v>250011</v>
      </c>
      <c r="B133" s="217">
        <v>127</v>
      </c>
      <c r="C133" s="218" t="s">
        <v>181</v>
      </c>
      <c r="D133" s="217"/>
      <c r="E133" s="218" t="s">
        <v>181</v>
      </c>
      <c r="F133" s="218" t="s">
        <v>20</v>
      </c>
      <c r="G133" s="217" t="s">
        <v>175</v>
      </c>
      <c r="H133" s="217"/>
      <c r="I133" s="218"/>
    </row>
    <row r="134" ht="22.5" spans="1:9">
      <c r="A134" s="217">
        <v>250012</v>
      </c>
      <c r="B134" s="217">
        <v>128</v>
      </c>
      <c r="C134" s="218" t="s">
        <v>182</v>
      </c>
      <c r="D134" s="217"/>
      <c r="E134" s="218" t="s">
        <v>182</v>
      </c>
      <c r="F134" s="218" t="s">
        <v>20</v>
      </c>
      <c r="G134" s="217" t="s">
        <v>175</v>
      </c>
      <c r="H134" s="217"/>
      <c r="I134" s="218"/>
    </row>
    <row r="135" ht="22.5" spans="1:9">
      <c r="A135" s="217">
        <v>250013</v>
      </c>
      <c r="B135" s="217">
        <v>129</v>
      </c>
      <c r="C135" s="218" t="s">
        <v>183</v>
      </c>
      <c r="D135" s="217"/>
      <c r="E135" s="218" t="s">
        <v>183</v>
      </c>
      <c r="F135" s="218" t="s">
        <v>20</v>
      </c>
      <c r="G135" s="217" t="s">
        <v>175</v>
      </c>
      <c r="H135" s="217"/>
      <c r="I135" s="218"/>
    </row>
    <row r="136" ht="22.5" spans="1:9">
      <c r="A136" s="217">
        <v>250014</v>
      </c>
      <c r="B136" s="217">
        <v>130</v>
      </c>
      <c r="C136" s="218" t="s">
        <v>184</v>
      </c>
      <c r="D136" s="217"/>
      <c r="E136" s="218" t="s">
        <v>184</v>
      </c>
      <c r="F136" s="218" t="s">
        <v>20</v>
      </c>
      <c r="G136" s="217" t="s">
        <v>175</v>
      </c>
      <c r="H136" s="217"/>
      <c r="I136" s="218"/>
    </row>
    <row r="137" ht="22.5" spans="1:9">
      <c r="A137" s="217">
        <v>250015</v>
      </c>
      <c r="B137" s="217">
        <v>131</v>
      </c>
      <c r="C137" s="218" t="s">
        <v>185</v>
      </c>
      <c r="D137" s="217"/>
      <c r="E137" s="218" t="s">
        <v>185</v>
      </c>
      <c r="F137" s="218" t="s">
        <v>20</v>
      </c>
      <c r="G137" s="217" t="s">
        <v>175</v>
      </c>
      <c r="H137" s="217"/>
      <c r="I137" s="218"/>
    </row>
    <row r="138" ht="22.5" spans="1:9">
      <c r="A138" s="217">
        <v>250016</v>
      </c>
      <c r="B138" s="217">
        <v>132</v>
      </c>
      <c r="C138" s="218" t="s">
        <v>186</v>
      </c>
      <c r="D138" s="217"/>
      <c r="E138" s="218" t="s">
        <v>186</v>
      </c>
      <c r="F138" s="218" t="s">
        <v>20</v>
      </c>
      <c r="G138" s="217" t="s">
        <v>175</v>
      </c>
      <c r="H138" s="217"/>
      <c r="I138" s="218"/>
    </row>
    <row r="139" ht="22.5" spans="1:9">
      <c r="A139" s="217">
        <v>250017</v>
      </c>
      <c r="B139" s="217">
        <v>133</v>
      </c>
      <c r="C139" s="218" t="s">
        <v>187</v>
      </c>
      <c r="D139" s="217"/>
      <c r="E139" s="218" t="s">
        <v>187</v>
      </c>
      <c r="F139" s="218" t="s">
        <v>20</v>
      </c>
      <c r="G139" s="217" t="s">
        <v>175</v>
      </c>
      <c r="H139" s="217"/>
      <c r="I139" s="218"/>
    </row>
    <row r="140" ht="22.5" spans="1:9">
      <c r="A140" s="217">
        <v>250018</v>
      </c>
      <c r="B140" s="217">
        <v>134</v>
      </c>
      <c r="C140" s="218" t="s">
        <v>188</v>
      </c>
      <c r="D140" s="217"/>
      <c r="E140" s="218" t="s">
        <v>188</v>
      </c>
      <c r="F140" s="218" t="s">
        <v>20</v>
      </c>
      <c r="G140" s="217" t="s">
        <v>175</v>
      </c>
      <c r="H140" s="217"/>
      <c r="I140" s="218"/>
    </row>
    <row r="141" ht="22.5" spans="1:9">
      <c r="A141" s="217">
        <v>250019</v>
      </c>
      <c r="B141" s="217">
        <v>135</v>
      </c>
      <c r="C141" s="218" t="s">
        <v>189</v>
      </c>
      <c r="D141" s="217"/>
      <c r="E141" s="218" t="s">
        <v>189</v>
      </c>
      <c r="F141" s="218" t="s">
        <v>20</v>
      </c>
      <c r="G141" s="217" t="s">
        <v>175</v>
      </c>
      <c r="H141" s="217"/>
      <c r="I141" s="218"/>
    </row>
    <row r="142" ht="22.5" spans="1:9">
      <c r="A142" s="217">
        <v>250021</v>
      </c>
      <c r="B142" s="217">
        <v>136</v>
      </c>
      <c r="C142" s="218" t="s">
        <v>190</v>
      </c>
      <c r="D142" s="217"/>
      <c r="E142" s="218" t="s">
        <v>190</v>
      </c>
      <c r="F142" s="218" t="s">
        <v>20</v>
      </c>
      <c r="G142" s="217" t="s">
        <v>175</v>
      </c>
      <c r="H142" s="217"/>
      <c r="I142" s="218"/>
    </row>
    <row r="143" ht="22.5" spans="1:9">
      <c r="A143" s="217">
        <v>250048</v>
      </c>
      <c r="B143" s="217">
        <v>137</v>
      </c>
      <c r="C143" s="218" t="s">
        <v>191</v>
      </c>
      <c r="D143" s="217"/>
      <c r="E143" s="218" t="s">
        <v>191</v>
      </c>
      <c r="F143" s="218" t="s">
        <v>20</v>
      </c>
      <c r="G143" s="217" t="s">
        <v>175</v>
      </c>
      <c r="H143" s="217"/>
      <c r="I143" s="218"/>
    </row>
    <row r="144" ht="22.5" spans="1:9">
      <c r="A144" s="217">
        <v>250050</v>
      </c>
      <c r="B144" s="217">
        <v>138</v>
      </c>
      <c r="C144" s="218" t="s">
        <v>192</v>
      </c>
      <c r="D144" s="217"/>
      <c r="E144" s="218" t="s">
        <v>192</v>
      </c>
      <c r="F144" s="218" t="s">
        <v>20</v>
      </c>
      <c r="G144" s="217" t="s">
        <v>175</v>
      </c>
      <c r="H144" s="217"/>
      <c r="I144" s="218"/>
    </row>
    <row r="145" ht="22.5" spans="1:9">
      <c r="A145" s="217">
        <v>250051</v>
      </c>
      <c r="B145" s="217">
        <v>139</v>
      </c>
      <c r="C145" s="218" t="s">
        <v>193</v>
      </c>
      <c r="D145" s="217"/>
      <c r="E145" s="218" t="s">
        <v>193</v>
      </c>
      <c r="F145" s="218" t="s">
        <v>20</v>
      </c>
      <c r="G145" s="217" t="s">
        <v>175</v>
      </c>
      <c r="H145" s="217"/>
      <c r="I145" s="218"/>
    </row>
    <row r="146" ht="22.5" spans="1:9">
      <c r="A146" s="217">
        <v>250053</v>
      </c>
      <c r="B146" s="217">
        <v>140</v>
      </c>
      <c r="C146" s="218" t="s">
        <v>194</v>
      </c>
      <c r="D146" s="217"/>
      <c r="E146" s="218" t="s">
        <v>194</v>
      </c>
      <c r="F146" s="218" t="s">
        <v>20</v>
      </c>
      <c r="G146" s="217" t="s">
        <v>175</v>
      </c>
      <c r="H146" s="217"/>
      <c r="I146" s="218"/>
    </row>
    <row r="147" ht="22.5" spans="1:9">
      <c r="A147" s="217">
        <v>250054</v>
      </c>
      <c r="B147" s="217">
        <v>141</v>
      </c>
      <c r="C147" s="218" t="s">
        <v>195</v>
      </c>
      <c r="D147" s="217"/>
      <c r="E147" s="218" t="s">
        <v>195</v>
      </c>
      <c r="F147" s="218" t="s">
        <v>20</v>
      </c>
      <c r="G147" s="217" t="s">
        <v>175</v>
      </c>
      <c r="H147" s="217"/>
      <c r="I147" s="218"/>
    </row>
    <row r="148" ht="22.5" spans="1:9">
      <c r="A148" s="217">
        <v>250055</v>
      </c>
      <c r="B148" s="217">
        <v>142</v>
      </c>
      <c r="C148" s="218" t="s">
        <v>196</v>
      </c>
      <c r="D148" s="217"/>
      <c r="E148" s="218" t="s">
        <v>196</v>
      </c>
      <c r="F148" s="218" t="s">
        <v>20</v>
      </c>
      <c r="G148" s="217" t="s">
        <v>175</v>
      </c>
      <c r="H148" s="217"/>
      <c r="I148" s="218"/>
    </row>
    <row r="149" ht="22.5" spans="1:9">
      <c r="A149" s="217">
        <v>250057</v>
      </c>
      <c r="B149" s="217">
        <v>143</v>
      </c>
      <c r="C149" s="218" t="s">
        <v>197</v>
      </c>
      <c r="D149" s="217"/>
      <c r="E149" s="218" t="s">
        <v>197</v>
      </c>
      <c r="F149" s="218" t="s">
        <v>20</v>
      </c>
      <c r="G149" s="217" t="s">
        <v>175</v>
      </c>
      <c r="H149" s="217"/>
      <c r="I149" s="218"/>
    </row>
    <row r="150" ht="22.5" spans="1:9">
      <c r="A150" s="217">
        <v>250058</v>
      </c>
      <c r="B150" s="217">
        <v>144</v>
      </c>
      <c r="C150" s="218" t="s">
        <v>198</v>
      </c>
      <c r="D150" s="217"/>
      <c r="E150" s="218" t="s">
        <v>198</v>
      </c>
      <c r="F150" s="218" t="s">
        <v>20</v>
      </c>
      <c r="G150" s="217" t="s">
        <v>175</v>
      </c>
      <c r="H150" s="217"/>
      <c r="I150" s="218"/>
    </row>
    <row r="151" ht="22.5" spans="1:9">
      <c r="A151" s="217">
        <v>361001</v>
      </c>
      <c r="B151" s="217">
        <v>145</v>
      </c>
      <c r="C151" s="218" t="s">
        <v>199</v>
      </c>
      <c r="D151" s="217"/>
      <c r="E151" s="218" t="s">
        <v>199</v>
      </c>
      <c r="F151" s="218" t="s">
        <v>34</v>
      </c>
      <c r="G151" s="217" t="s">
        <v>12</v>
      </c>
      <c r="H151" s="217"/>
      <c r="I151" s="218"/>
    </row>
    <row r="152" ht="22.5" spans="1:9">
      <c r="A152" s="217">
        <v>362001</v>
      </c>
      <c r="B152" s="217">
        <v>146</v>
      </c>
      <c r="C152" s="218" t="s">
        <v>200</v>
      </c>
      <c r="D152" s="217"/>
      <c r="E152" s="218" t="s">
        <v>200</v>
      </c>
      <c r="F152" s="218" t="s">
        <v>34</v>
      </c>
      <c r="G152" s="217" t="s">
        <v>12</v>
      </c>
      <c r="H152" s="217"/>
      <c r="I152" s="218"/>
    </row>
    <row r="153" ht="22.5" spans="1:9">
      <c r="A153" s="217">
        <v>373001</v>
      </c>
      <c r="B153" s="217">
        <v>147</v>
      </c>
      <c r="C153" s="218" t="s">
        <v>201</v>
      </c>
      <c r="D153" s="217"/>
      <c r="E153" s="218" t="s">
        <v>201</v>
      </c>
      <c r="F153" s="218" t="s">
        <v>34</v>
      </c>
      <c r="G153" s="217" t="s">
        <v>12</v>
      </c>
      <c r="H153" s="217"/>
      <c r="I153" s="218"/>
    </row>
    <row r="154" ht="22.5" spans="1:9">
      <c r="A154" s="217">
        <v>470001</v>
      </c>
      <c r="B154" s="217">
        <v>148</v>
      </c>
      <c r="C154" s="218" t="s">
        <v>202</v>
      </c>
      <c r="D154" s="217"/>
      <c r="E154" s="218" t="s">
        <v>202</v>
      </c>
      <c r="F154" s="218" t="s">
        <v>34</v>
      </c>
      <c r="G154" s="217" t="s">
        <v>12</v>
      </c>
      <c r="H154" s="217"/>
      <c r="I154" s="218"/>
    </row>
    <row r="155" ht="22.5" spans="1:9">
      <c r="A155" s="217">
        <v>471001</v>
      </c>
      <c r="B155" s="217">
        <v>149</v>
      </c>
      <c r="C155" s="218" t="s">
        <v>203</v>
      </c>
      <c r="D155" s="217"/>
      <c r="E155" s="218" t="s">
        <v>203</v>
      </c>
      <c r="F155" s="218" t="s">
        <v>34</v>
      </c>
      <c r="G155" s="217" t="s">
        <v>12</v>
      </c>
      <c r="H155" s="217"/>
      <c r="I155" s="218"/>
    </row>
    <row r="156" ht="22.5" spans="1:9">
      <c r="A156" s="217">
        <v>363001</v>
      </c>
      <c r="B156" s="217">
        <v>150</v>
      </c>
      <c r="C156" s="218" t="s">
        <v>204</v>
      </c>
      <c r="D156" s="217"/>
      <c r="E156" s="218" t="s">
        <v>204</v>
      </c>
      <c r="F156" s="218" t="s">
        <v>34</v>
      </c>
      <c r="G156" s="217" t="s">
        <v>12</v>
      </c>
      <c r="H156" s="217"/>
      <c r="I156" s="218"/>
    </row>
    <row r="157" ht="22.5" spans="1:9">
      <c r="A157" s="217">
        <v>450001</v>
      </c>
      <c r="B157" s="217">
        <v>151</v>
      </c>
      <c r="C157" s="218" t="s">
        <v>205</v>
      </c>
      <c r="D157" s="217"/>
      <c r="E157" s="218" t="s">
        <v>205</v>
      </c>
      <c r="F157" s="218" t="s">
        <v>20</v>
      </c>
      <c r="G157" s="217" t="s">
        <v>12</v>
      </c>
      <c r="H157" s="217"/>
      <c r="I157" s="218"/>
    </row>
    <row r="158" ht="22.5" spans="1:9">
      <c r="A158" s="217">
        <v>454001</v>
      </c>
      <c r="B158" s="217">
        <v>152</v>
      </c>
      <c r="C158" s="218" t="s">
        <v>206</v>
      </c>
      <c r="D158" s="217"/>
      <c r="E158" s="218" t="s">
        <v>206</v>
      </c>
      <c r="F158" s="218" t="s">
        <v>34</v>
      </c>
      <c r="G158" s="217" t="s">
        <v>12</v>
      </c>
      <c r="H158" s="217"/>
      <c r="I158" s="218"/>
    </row>
    <row r="159" ht="22.5" spans="1:9">
      <c r="A159" s="217">
        <v>455001</v>
      </c>
      <c r="B159" s="217">
        <v>153</v>
      </c>
      <c r="C159" s="218" t="s">
        <v>207</v>
      </c>
      <c r="D159" s="217"/>
      <c r="E159" s="218" t="s">
        <v>207</v>
      </c>
      <c r="F159" s="218" t="s">
        <v>34</v>
      </c>
      <c r="G159" s="217" t="s">
        <v>12</v>
      </c>
      <c r="H159" s="217"/>
      <c r="I159" s="218"/>
    </row>
    <row r="160" ht="22.5" spans="1:9">
      <c r="A160" s="217">
        <v>457001</v>
      </c>
      <c r="B160" s="217">
        <v>154</v>
      </c>
      <c r="C160" s="218" t="s">
        <v>208</v>
      </c>
      <c r="D160" s="217"/>
      <c r="E160" s="218" t="s">
        <v>208</v>
      </c>
      <c r="F160" s="218" t="s">
        <v>34</v>
      </c>
      <c r="G160" s="217" t="s">
        <v>12</v>
      </c>
      <c r="H160" s="217"/>
      <c r="I160" s="218"/>
    </row>
    <row r="161" ht="22.5" spans="1:9">
      <c r="A161" s="217">
        <v>459001</v>
      </c>
      <c r="B161" s="217">
        <v>155</v>
      </c>
      <c r="C161" s="218" t="s">
        <v>209</v>
      </c>
      <c r="D161" s="217"/>
      <c r="E161" s="218" t="s">
        <v>209</v>
      </c>
      <c r="F161" s="218" t="s">
        <v>34</v>
      </c>
      <c r="G161" s="217" t="s">
        <v>12</v>
      </c>
      <c r="H161" s="217"/>
      <c r="I161" s="218"/>
    </row>
    <row r="162" ht="22.5" spans="1:9">
      <c r="A162" s="217">
        <v>461001</v>
      </c>
      <c r="B162" s="217">
        <v>156</v>
      </c>
      <c r="C162" s="218" t="s">
        <v>210</v>
      </c>
      <c r="D162" s="217"/>
      <c r="E162" s="218" t="s">
        <v>210</v>
      </c>
      <c r="F162" s="218" t="s">
        <v>34</v>
      </c>
      <c r="G162" s="217" t="s">
        <v>12</v>
      </c>
      <c r="H162" s="217"/>
      <c r="I162" s="218"/>
    </row>
    <row r="163" ht="22.5" spans="1:9">
      <c r="A163" s="217">
        <v>463001</v>
      </c>
      <c r="B163" s="217">
        <v>157</v>
      </c>
      <c r="C163" s="218" t="s">
        <v>211</v>
      </c>
      <c r="D163" s="217"/>
      <c r="E163" s="218" t="s">
        <v>211</v>
      </c>
      <c r="F163" s="218" t="s">
        <v>34</v>
      </c>
      <c r="G163" s="217" t="s">
        <v>12</v>
      </c>
      <c r="H163" s="217"/>
      <c r="I163" s="218"/>
    </row>
    <row r="164" ht="22.5" spans="1:9">
      <c r="A164" s="217">
        <v>465001</v>
      </c>
      <c r="B164" s="217">
        <v>158</v>
      </c>
      <c r="C164" s="218" t="s">
        <v>212</v>
      </c>
      <c r="D164" s="217"/>
      <c r="E164" s="218" t="s">
        <v>212</v>
      </c>
      <c r="F164" s="218" t="s">
        <v>34</v>
      </c>
      <c r="G164" s="217" t="s">
        <v>12</v>
      </c>
      <c r="H164" s="217"/>
      <c r="I164" s="218"/>
    </row>
    <row r="165" ht="22.5" spans="1:9">
      <c r="A165" s="217">
        <v>466001</v>
      </c>
      <c r="B165" s="217">
        <v>159</v>
      </c>
      <c r="C165" s="218" t="s">
        <v>213</v>
      </c>
      <c r="D165" s="217"/>
      <c r="E165" s="218" t="s">
        <v>213</v>
      </c>
      <c r="F165" s="218" t="s">
        <v>34</v>
      </c>
      <c r="G165" s="217" t="s">
        <v>12</v>
      </c>
      <c r="H165" s="217"/>
      <c r="I165" s="218"/>
    </row>
    <row r="166" ht="22.5" spans="1:9">
      <c r="A166" s="217">
        <v>467001</v>
      </c>
      <c r="B166" s="217">
        <v>160</v>
      </c>
      <c r="C166" s="218" t="s">
        <v>214</v>
      </c>
      <c r="D166" s="217"/>
      <c r="E166" s="218" t="s">
        <v>214</v>
      </c>
      <c r="F166" s="218" t="s">
        <v>34</v>
      </c>
      <c r="G166" s="217" t="s">
        <v>12</v>
      </c>
      <c r="H166" s="217"/>
      <c r="I166" s="218"/>
    </row>
    <row r="167" ht="22.5" spans="1:9">
      <c r="A167" s="217">
        <v>469001</v>
      </c>
      <c r="B167" s="217">
        <v>161</v>
      </c>
      <c r="C167" s="218" t="s">
        <v>215</v>
      </c>
      <c r="D167" s="217"/>
      <c r="E167" s="218" t="s">
        <v>215</v>
      </c>
      <c r="F167" s="218" t="s">
        <v>34</v>
      </c>
      <c r="G167" s="217" t="s">
        <v>12</v>
      </c>
      <c r="H167" s="217"/>
      <c r="I167" s="218"/>
    </row>
    <row r="168" ht="22.5" spans="1:9">
      <c r="A168" s="217">
        <v>250059</v>
      </c>
      <c r="B168" s="217">
        <v>162</v>
      </c>
      <c r="C168" s="218" t="s">
        <v>216</v>
      </c>
      <c r="D168" s="217"/>
      <c r="E168" s="218" t="s">
        <v>216</v>
      </c>
      <c r="F168" s="218" t="s">
        <v>20</v>
      </c>
      <c r="G168" s="217" t="s">
        <v>175</v>
      </c>
      <c r="H168" s="217"/>
      <c r="I168" s="218"/>
    </row>
    <row r="169" ht="22.5" spans="1:9">
      <c r="A169" s="217">
        <v>601001</v>
      </c>
      <c r="B169" s="217">
        <v>163</v>
      </c>
      <c r="C169" s="218" t="s">
        <v>217</v>
      </c>
      <c r="D169" s="217"/>
      <c r="E169" s="218" t="s">
        <v>217</v>
      </c>
      <c r="F169" s="218" t="s">
        <v>11</v>
      </c>
      <c r="G169" s="217" t="s">
        <v>12</v>
      </c>
      <c r="H169" s="217"/>
      <c r="I169" s="218"/>
    </row>
    <row r="170" ht="22.5" spans="1:9">
      <c r="A170" s="217">
        <v>602001</v>
      </c>
      <c r="B170" s="217">
        <v>164</v>
      </c>
      <c r="C170" s="218" t="s">
        <v>218</v>
      </c>
      <c r="D170" s="217"/>
      <c r="E170" s="218" t="s">
        <v>218</v>
      </c>
      <c r="F170" s="218" t="s">
        <v>11</v>
      </c>
      <c r="G170" s="217" t="s">
        <v>12</v>
      </c>
      <c r="H170" s="217"/>
      <c r="I170" s="218"/>
    </row>
    <row r="171" ht="22.5" spans="1:9">
      <c r="A171" s="217">
        <v>603001</v>
      </c>
      <c r="B171" s="217">
        <v>165</v>
      </c>
      <c r="C171" s="218" t="s">
        <v>219</v>
      </c>
      <c r="D171" s="217"/>
      <c r="E171" s="218" t="s">
        <v>219</v>
      </c>
      <c r="F171" s="218" t="s">
        <v>11</v>
      </c>
      <c r="G171" s="217" t="s">
        <v>12</v>
      </c>
      <c r="H171" s="217"/>
      <c r="I171" s="218"/>
    </row>
    <row r="172" ht="22.5" spans="1:9">
      <c r="A172" s="217">
        <v>604001</v>
      </c>
      <c r="B172" s="217">
        <v>166</v>
      </c>
      <c r="C172" s="218" t="s">
        <v>220</v>
      </c>
      <c r="D172" s="217"/>
      <c r="E172" s="218" t="s">
        <v>220</v>
      </c>
      <c r="F172" s="218" t="s">
        <v>11</v>
      </c>
      <c r="G172" s="217" t="s">
        <v>12</v>
      </c>
      <c r="H172" s="217"/>
      <c r="I172" s="218"/>
    </row>
    <row r="173" ht="22.5" spans="1:9">
      <c r="A173" s="217">
        <v>605001</v>
      </c>
      <c r="B173" s="217">
        <v>167</v>
      </c>
      <c r="C173" s="218" t="s">
        <v>221</v>
      </c>
      <c r="D173" s="217"/>
      <c r="E173" s="218" t="s">
        <v>221</v>
      </c>
      <c r="F173" s="218" t="s">
        <v>11</v>
      </c>
      <c r="G173" s="217" t="s">
        <v>12</v>
      </c>
      <c r="H173" s="217"/>
      <c r="I173" s="218"/>
    </row>
    <row r="174" ht="22.5" spans="1:9">
      <c r="A174" s="217">
        <v>606001</v>
      </c>
      <c r="B174" s="217">
        <v>168</v>
      </c>
      <c r="C174" s="218" t="s">
        <v>222</v>
      </c>
      <c r="D174" s="217"/>
      <c r="E174" s="218" t="s">
        <v>222</v>
      </c>
      <c r="F174" s="218" t="s">
        <v>11</v>
      </c>
      <c r="G174" s="217" t="s">
        <v>12</v>
      </c>
      <c r="H174" s="217"/>
      <c r="I174" s="218"/>
    </row>
    <row r="175" ht="22.5" spans="1:9">
      <c r="A175" s="217">
        <v>607001</v>
      </c>
      <c r="B175" s="217">
        <v>169</v>
      </c>
      <c r="C175" s="218" t="s">
        <v>223</v>
      </c>
      <c r="D175" s="217"/>
      <c r="E175" s="218" t="s">
        <v>223</v>
      </c>
      <c r="F175" s="218" t="s">
        <v>11</v>
      </c>
      <c r="G175" s="217" t="s">
        <v>12</v>
      </c>
      <c r="H175" s="217"/>
      <c r="I175" s="218"/>
    </row>
    <row r="176" ht="22.5" spans="1:9">
      <c r="A176" s="217">
        <v>608001</v>
      </c>
      <c r="B176" s="217">
        <v>170</v>
      </c>
      <c r="C176" s="218" t="s">
        <v>224</v>
      </c>
      <c r="D176" s="217"/>
      <c r="E176" s="218" t="s">
        <v>224</v>
      </c>
      <c r="F176" s="218" t="s">
        <v>11</v>
      </c>
      <c r="G176" s="217" t="s">
        <v>12</v>
      </c>
      <c r="H176" s="217"/>
      <c r="I176" s="218"/>
    </row>
    <row r="177" ht="22.5" spans="1:9">
      <c r="A177" s="217">
        <v>609001</v>
      </c>
      <c r="B177" s="217">
        <v>171</v>
      </c>
      <c r="C177" s="218" t="s">
        <v>225</v>
      </c>
      <c r="D177" s="217"/>
      <c r="E177" s="218" t="s">
        <v>225</v>
      </c>
      <c r="F177" s="218" t="s">
        <v>11</v>
      </c>
      <c r="G177" s="217" t="s">
        <v>12</v>
      </c>
      <c r="H177" s="217"/>
      <c r="I177" s="218"/>
    </row>
    <row r="178" ht="22.5" spans="1:9">
      <c r="A178" s="217">
        <v>610001</v>
      </c>
      <c r="B178" s="217">
        <v>172</v>
      </c>
      <c r="C178" s="218" t="s">
        <v>226</v>
      </c>
      <c r="D178" s="217"/>
      <c r="E178" s="218" t="s">
        <v>226</v>
      </c>
      <c r="F178" s="218" t="s">
        <v>11</v>
      </c>
      <c r="G178" s="217" t="s">
        <v>12</v>
      </c>
      <c r="H178" s="217"/>
      <c r="I178" s="218"/>
    </row>
    <row r="179" ht="22.5" spans="1:9">
      <c r="A179" s="217">
        <v>611001</v>
      </c>
      <c r="B179" s="217">
        <v>173</v>
      </c>
      <c r="C179" s="218" t="s">
        <v>227</v>
      </c>
      <c r="D179" s="217"/>
      <c r="E179" s="218" t="s">
        <v>227</v>
      </c>
      <c r="F179" s="218" t="s">
        <v>11</v>
      </c>
      <c r="G179" s="217" t="s">
        <v>12</v>
      </c>
      <c r="H179" s="217"/>
      <c r="I179" s="218"/>
    </row>
    <row r="180" ht="22.5" spans="1:9">
      <c r="A180" s="217">
        <v>612001</v>
      </c>
      <c r="B180" s="217">
        <v>174</v>
      </c>
      <c r="C180" s="218" t="s">
        <v>228</v>
      </c>
      <c r="D180" s="217"/>
      <c r="E180" s="218" t="s">
        <v>228</v>
      </c>
      <c r="F180" s="218" t="s">
        <v>11</v>
      </c>
      <c r="G180" s="217" t="s">
        <v>12</v>
      </c>
      <c r="H180" s="217"/>
      <c r="I180" s="218"/>
    </row>
    <row r="181" ht="22.5" spans="1:9">
      <c r="A181" s="217">
        <v>613001</v>
      </c>
      <c r="B181" s="217">
        <v>175</v>
      </c>
      <c r="C181" s="218" t="s">
        <v>229</v>
      </c>
      <c r="D181" s="217"/>
      <c r="E181" s="218" t="s">
        <v>229</v>
      </c>
      <c r="F181" s="218" t="s">
        <v>11</v>
      </c>
      <c r="G181" s="217" t="s">
        <v>12</v>
      </c>
      <c r="H181" s="217"/>
      <c r="I181" s="218"/>
    </row>
    <row r="182" ht="22.5" spans="1:9">
      <c r="A182" s="217">
        <v>614001</v>
      </c>
      <c r="B182" s="217">
        <v>176</v>
      </c>
      <c r="C182" s="218" t="s">
        <v>230</v>
      </c>
      <c r="D182" s="217"/>
      <c r="E182" s="218" t="s">
        <v>230</v>
      </c>
      <c r="F182" s="218" t="s">
        <v>11</v>
      </c>
      <c r="G182" s="217" t="s">
        <v>12</v>
      </c>
      <c r="H182" s="217"/>
      <c r="I182" s="218"/>
    </row>
    <row r="183" ht="22.5" spans="1:9">
      <c r="A183" s="217">
        <v>615001</v>
      </c>
      <c r="B183" s="217">
        <v>177</v>
      </c>
      <c r="C183" s="218" t="s">
        <v>231</v>
      </c>
      <c r="D183" s="217"/>
      <c r="E183" s="218" t="s">
        <v>231</v>
      </c>
      <c r="F183" s="218" t="s">
        <v>11</v>
      </c>
      <c r="G183" s="217" t="s">
        <v>12</v>
      </c>
      <c r="H183" s="217"/>
      <c r="I183" s="218"/>
    </row>
    <row r="184" ht="22.5" spans="1:9">
      <c r="A184" s="217">
        <v>616001</v>
      </c>
      <c r="B184" s="217">
        <v>178</v>
      </c>
      <c r="C184" s="218" t="s">
        <v>232</v>
      </c>
      <c r="D184" s="217"/>
      <c r="E184" s="218" t="s">
        <v>232</v>
      </c>
      <c r="F184" s="218" t="s">
        <v>11</v>
      </c>
      <c r="G184" s="217" t="s">
        <v>12</v>
      </c>
      <c r="H184" s="217"/>
      <c r="I184" s="218"/>
    </row>
    <row r="185" ht="22.5" spans="1:9">
      <c r="A185" s="217">
        <v>617001</v>
      </c>
      <c r="B185" s="217">
        <v>179</v>
      </c>
      <c r="C185" s="218" t="s">
        <v>233</v>
      </c>
      <c r="D185" s="217"/>
      <c r="E185" s="218" t="s">
        <v>233</v>
      </c>
      <c r="F185" s="218" t="s">
        <v>11</v>
      </c>
      <c r="G185" s="217" t="s">
        <v>12</v>
      </c>
      <c r="H185" s="217"/>
      <c r="I185" s="218"/>
    </row>
    <row r="186" ht="22.5" spans="1:9">
      <c r="A186" s="217">
        <v>618001</v>
      </c>
      <c r="B186" s="217">
        <v>180</v>
      </c>
      <c r="C186" s="218" t="s">
        <v>234</v>
      </c>
      <c r="D186" s="217"/>
      <c r="E186" s="218" t="s">
        <v>234</v>
      </c>
      <c r="F186" s="218" t="s">
        <v>11</v>
      </c>
      <c r="G186" s="217" t="s">
        <v>12</v>
      </c>
      <c r="H186" s="217"/>
      <c r="I186" s="218"/>
    </row>
    <row r="187" ht="22.5" spans="1:9">
      <c r="A187" s="217">
        <v>619001</v>
      </c>
      <c r="B187" s="217">
        <v>181</v>
      </c>
      <c r="C187" s="218" t="s">
        <v>235</v>
      </c>
      <c r="D187" s="217"/>
      <c r="E187" s="218" t="s">
        <v>235</v>
      </c>
      <c r="F187" s="218" t="s">
        <v>11</v>
      </c>
      <c r="G187" s="217" t="s">
        <v>12</v>
      </c>
      <c r="H187" s="217"/>
      <c r="I187" s="218"/>
    </row>
    <row r="188" ht="22.5" spans="1:9">
      <c r="A188" s="217">
        <v>620001</v>
      </c>
      <c r="B188" s="217">
        <v>182</v>
      </c>
      <c r="C188" s="218" t="s">
        <v>236</v>
      </c>
      <c r="D188" s="217"/>
      <c r="E188" s="218" t="s">
        <v>236</v>
      </c>
      <c r="F188" s="218" t="s">
        <v>11</v>
      </c>
      <c r="G188" s="217" t="s">
        <v>12</v>
      </c>
      <c r="H188" s="217"/>
      <c r="I188" s="218"/>
    </row>
    <row r="189" ht="22.5" spans="1:9">
      <c r="A189" s="217">
        <v>621001</v>
      </c>
      <c r="B189" s="217">
        <v>183</v>
      </c>
      <c r="C189" s="218" t="s">
        <v>237</v>
      </c>
      <c r="D189" s="217"/>
      <c r="E189" s="218" t="s">
        <v>237</v>
      </c>
      <c r="F189" s="218" t="s">
        <v>11</v>
      </c>
      <c r="G189" s="217" t="s">
        <v>12</v>
      </c>
      <c r="H189" s="217"/>
      <c r="I189" s="218"/>
    </row>
    <row r="190" ht="22.5" spans="1:9">
      <c r="A190" s="217">
        <v>622001</v>
      </c>
      <c r="B190" s="217">
        <v>184</v>
      </c>
      <c r="C190" s="218" t="s">
        <v>238</v>
      </c>
      <c r="D190" s="217"/>
      <c r="E190" s="218" t="s">
        <v>238</v>
      </c>
      <c r="F190" s="218" t="s">
        <v>11</v>
      </c>
      <c r="G190" s="217" t="s">
        <v>12</v>
      </c>
      <c r="H190" s="217"/>
      <c r="I190" s="218"/>
    </row>
    <row r="191" ht="22.5" spans="1:9">
      <c r="A191" s="217">
        <v>623001</v>
      </c>
      <c r="B191" s="217">
        <v>185</v>
      </c>
      <c r="C191" s="218" t="s">
        <v>239</v>
      </c>
      <c r="D191" s="217"/>
      <c r="E191" s="218" t="s">
        <v>239</v>
      </c>
      <c r="F191" s="218" t="s">
        <v>11</v>
      </c>
      <c r="G191" s="217" t="s">
        <v>12</v>
      </c>
      <c r="H191" s="217"/>
      <c r="I191" s="218"/>
    </row>
    <row r="192" ht="22.5" spans="1:9">
      <c r="A192" s="217">
        <v>624001</v>
      </c>
      <c r="B192" s="217">
        <v>186</v>
      </c>
      <c r="C192" s="218" t="s">
        <v>240</v>
      </c>
      <c r="D192" s="217"/>
      <c r="E192" s="218" t="s">
        <v>240</v>
      </c>
      <c r="F192" s="218" t="s">
        <v>11</v>
      </c>
      <c r="G192" s="217" t="s">
        <v>12</v>
      </c>
      <c r="H192" s="217"/>
      <c r="I192" s="218"/>
    </row>
    <row r="193" ht="22.5" spans="1:9">
      <c r="A193" s="217">
        <v>625001</v>
      </c>
      <c r="B193" s="217">
        <v>187</v>
      </c>
      <c r="C193" s="218" t="s">
        <v>241</v>
      </c>
      <c r="D193" s="217"/>
      <c r="E193" s="218" t="s">
        <v>241</v>
      </c>
      <c r="F193" s="218" t="s">
        <v>11</v>
      </c>
      <c r="G193" s="217" t="s">
        <v>12</v>
      </c>
      <c r="H193" s="217"/>
      <c r="I193" s="218"/>
    </row>
    <row r="194" ht="22.5" spans="1:9">
      <c r="A194" s="217">
        <v>626001</v>
      </c>
      <c r="B194" s="217">
        <v>188</v>
      </c>
      <c r="C194" s="218" t="s">
        <v>242</v>
      </c>
      <c r="D194" s="217"/>
      <c r="E194" s="218" t="s">
        <v>242</v>
      </c>
      <c r="F194" s="218" t="s">
        <v>11</v>
      </c>
      <c r="G194" s="217" t="s">
        <v>12</v>
      </c>
      <c r="H194" s="217"/>
      <c r="I194" s="218"/>
    </row>
    <row r="195" ht="22.5" spans="1:9">
      <c r="A195" s="217">
        <v>627001</v>
      </c>
      <c r="B195" s="217">
        <v>189</v>
      </c>
      <c r="C195" s="218" t="s">
        <v>243</v>
      </c>
      <c r="D195" s="217"/>
      <c r="E195" s="218" t="s">
        <v>243</v>
      </c>
      <c r="F195" s="218" t="s">
        <v>11</v>
      </c>
      <c r="G195" s="217" t="s">
        <v>12</v>
      </c>
      <c r="H195" s="217"/>
      <c r="I195" s="218"/>
    </row>
    <row r="196" ht="22.5" spans="1:9">
      <c r="A196" s="217">
        <v>628001</v>
      </c>
      <c r="B196" s="217">
        <v>190</v>
      </c>
      <c r="C196" s="218" t="s">
        <v>244</v>
      </c>
      <c r="D196" s="217"/>
      <c r="E196" s="218" t="s">
        <v>244</v>
      </c>
      <c r="F196" s="218" t="s">
        <v>11</v>
      </c>
      <c r="G196" s="217" t="s">
        <v>12</v>
      </c>
      <c r="H196" s="217"/>
      <c r="I196" s="218"/>
    </row>
    <row r="197" ht="22.5" spans="1:9">
      <c r="A197" s="217">
        <v>629001</v>
      </c>
      <c r="B197" s="217">
        <v>191</v>
      </c>
      <c r="C197" s="218" t="s">
        <v>245</v>
      </c>
      <c r="D197" s="217"/>
      <c r="E197" s="218" t="s">
        <v>245</v>
      </c>
      <c r="F197" s="218" t="s">
        <v>11</v>
      </c>
      <c r="G197" s="217" t="s">
        <v>12</v>
      </c>
      <c r="H197" s="217"/>
      <c r="I197" s="218"/>
    </row>
    <row r="198" ht="22.5" spans="1:9">
      <c r="A198" s="217">
        <v>630001</v>
      </c>
      <c r="B198" s="217">
        <v>192</v>
      </c>
      <c r="C198" s="218" t="s">
        <v>246</v>
      </c>
      <c r="D198" s="217"/>
      <c r="E198" s="218" t="s">
        <v>246</v>
      </c>
      <c r="F198" s="218" t="s">
        <v>11</v>
      </c>
      <c r="G198" s="217" t="s">
        <v>12</v>
      </c>
      <c r="H198" s="217"/>
      <c r="I198" s="218"/>
    </row>
    <row r="199" ht="22.5" spans="1:9">
      <c r="A199" s="217">
        <v>631001</v>
      </c>
      <c r="B199" s="217">
        <v>193</v>
      </c>
      <c r="C199" s="218" t="s">
        <v>247</v>
      </c>
      <c r="D199" s="217"/>
      <c r="E199" s="218" t="s">
        <v>247</v>
      </c>
      <c r="F199" s="218" t="s">
        <v>11</v>
      </c>
      <c r="G199" s="217" t="s">
        <v>12</v>
      </c>
      <c r="H199" s="217"/>
      <c r="I199" s="218"/>
    </row>
    <row r="200" ht="22.5" spans="1:9">
      <c r="A200" s="217">
        <v>632001</v>
      </c>
      <c r="B200" s="217">
        <v>194</v>
      </c>
      <c r="C200" s="218" t="s">
        <v>248</v>
      </c>
      <c r="D200" s="217"/>
      <c r="E200" s="218" t="s">
        <v>248</v>
      </c>
      <c r="F200" s="218" t="s">
        <v>11</v>
      </c>
      <c r="G200" s="217" t="s">
        <v>12</v>
      </c>
      <c r="H200" s="217"/>
      <c r="I200" s="218"/>
    </row>
    <row r="201" ht="22.5" spans="1:9">
      <c r="A201" s="217">
        <v>633001</v>
      </c>
      <c r="B201" s="217">
        <v>195</v>
      </c>
      <c r="C201" s="218" t="s">
        <v>249</v>
      </c>
      <c r="D201" s="217"/>
      <c r="E201" s="218" t="s">
        <v>249</v>
      </c>
      <c r="F201" s="218" t="s">
        <v>11</v>
      </c>
      <c r="G201" s="217" t="s">
        <v>12</v>
      </c>
      <c r="H201" s="217"/>
      <c r="I201" s="218"/>
    </row>
    <row r="202" ht="22.5" spans="1:9">
      <c r="A202" s="217">
        <v>634001</v>
      </c>
      <c r="B202" s="217">
        <v>196</v>
      </c>
      <c r="C202" s="218" t="s">
        <v>250</v>
      </c>
      <c r="D202" s="217"/>
      <c r="E202" s="218" t="s">
        <v>250</v>
      </c>
      <c r="F202" s="218" t="s">
        <v>11</v>
      </c>
      <c r="G202" s="217" t="s">
        <v>12</v>
      </c>
      <c r="H202" s="217"/>
      <c r="I202" s="218"/>
    </row>
    <row r="203" ht="22.5" spans="1:9">
      <c r="A203" s="217">
        <v>635001</v>
      </c>
      <c r="B203" s="217">
        <v>197</v>
      </c>
      <c r="C203" s="218" t="s">
        <v>251</v>
      </c>
      <c r="D203" s="217"/>
      <c r="E203" s="218" t="s">
        <v>251</v>
      </c>
      <c r="F203" s="218" t="s">
        <v>11</v>
      </c>
      <c r="G203" s="217" t="s">
        <v>12</v>
      </c>
      <c r="H203" s="217"/>
      <c r="I203" s="218"/>
    </row>
    <row r="204" ht="22.5" spans="1:9">
      <c r="A204" s="217">
        <v>636001</v>
      </c>
      <c r="B204" s="217">
        <v>198</v>
      </c>
      <c r="C204" s="218" t="s">
        <v>252</v>
      </c>
      <c r="D204" s="217"/>
      <c r="E204" s="218" t="s">
        <v>252</v>
      </c>
      <c r="F204" s="218" t="s">
        <v>11</v>
      </c>
      <c r="G204" s="217" t="s">
        <v>12</v>
      </c>
      <c r="H204" s="217"/>
      <c r="I204" s="218"/>
    </row>
    <row r="205" ht="22.5" spans="1:9">
      <c r="A205" s="217">
        <v>637001</v>
      </c>
      <c r="B205" s="217">
        <v>199</v>
      </c>
      <c r="C205" s="218" t="s">
        <v>253</v>
      </c>
      <c r="D205" s="217"/>
      <c r="E205" s="218" t="s">
        <v>253</v>
      </c>
      <c r="F205" s="218" t="s">
        <v>11</v>
      </c>
      <c r="G205" s="217" t="s">
        <v>12</v>
      </c>
      <c r="H205" s="217"/>
      <c r="I205" s="218"/>
    </row>
    <row r="206" ht="22.5" spans="1:9">
      <c r="A206" s="217">
        <v>638001</v>
      </c>
      <c r="B206" s="217">
        <v>200</v>
      </c>
      <c r="C206" s="218" t="s">
        <v>254</v>
      </c>
      <c r="D206" s="217"/>
      <c r="E206" s="218" t="s">
        <v>254</v>
      </c>
      <c r="F206" s="218" t="s">
        <v>11</v>
      </c>
      <c r="G206" s="217" t="s">
        <v>12</v>
      </c>
      <c r="H206" s="217"/>
      <c r="I206" s="218"/>
    </row>
    <row r="207" ht="22.5" spans="1:9">
      <c r="A207" s="217">
        <v>641001</v>
      </c>
      <c r="B207" s="217">
        <v>201</v>
      </c>
      <c r="C207" s="218" t="s">
        <v>255</v>
      </c>
      <c r="D207" s="217"/>
      <c r="E207" s="218" t="s">
        <v>255</v>
      </c>
      <c r="F207" s="218" t="s">
        <v>11</v>
      </c>
      <c r="G207" s="217" t="s">
        <v>12</v>
      </c>
      <c r="H207" s="217"/>
      <c r="I207" s="218"/>
    </row>
    <row r="208" ht="22.5" spans="1:9">
      <c r="A208" s="217">
        <v>642001</v>
      </c>
      <c r="B208" s="217">
        <v>202</v>
      </c>
      <c r="C208" s="218" t="s">
        <v>256</v>
      </c>
      <c r="D208" s="217"/>
      <c r="E208" s="218" t="s">
        <v>256</v>
      </c>
      <c r="F208" s="218" t="s">
        <v>11</v>
      </c>
      <c r="G208" s="217" t="s">
        <v>12</v>
      </c>
      <c r="H208" s="217"/>
      <c r="I208" s="218"/>
    </row>
    <row r="209" ht="22.5" spans="1:9">
      <c r="A209" s="217">
        <v>643001</v>
      </c>
      <c r="B209" s="217">
        <v>203</v>
      </c>
      <c r="C209" s="218" t="s">
        <v>257</v>
      </c>
      <c r="D209" s="217"/>
      <c r="E209" s="218" t="s">
        <v>257</v>
      </c>
      <c r="F209" s="218" t="s">
        <v>11</v>
      </c>
      <c r="G209" s="217" t="s">
        <v>12</v>
      </c>
      <c r="H209" s="217"/>
      <c r="I209" s="218"/>
    </row>
    <row r="210" ht="22.5" spans="1:9">
      <c r="A210" s="217">
        <v>644001</v>
      </c>
      <c r="B210" s="217">
        <v>204</v>
      </c>
      <c r="C210" s="218" t="s">
        <v>258</v>
      </c>
      <c r="D210" s="217"/>
      <c r="E210" s="218" t="s">
        <v>258</v>
      </c>
      <c r="F210" s="218" t="s">
        <v>11</v>
      </c>
      <c r="G210" s="217" t="s">
        <v>12</v>
      </c>
      <c r="H210" s="217"/>
      <c r="I210" s="218"/>
    </row>
    <row r="211" ht="22.5" spans="1:9">
      <c r="A211" s="217">
        <v>645001</v>
      </c>
      <c r="B211" s="217">
        <v>205</v>
      </c>
      <c r="C211" s="218" t="s">
        <v>259</v>
      </c>
      <c r="D211" s="217"/>
      <c r="E211" s="218" t="s">
        <v>259</v>
      </c>
      <c r="F211" s="218" t="s">
        <v>11</v>
      </c>
      <c r="G211" s="217" t="s">
        <v>12</v>
      </c>
      <c r="H211" s="217"/>
      <c r="I211" s="218"/>
    </row>
    <row r="212" ht="22.5" spans="1:9">
      <c r="A212" s="217">
        <v>646001</v>
      </c>
      <c r="B212" s="217">
        <v>206</v>
      </c>
      <c r="C212" s="218" t="s">
        <v>260</v>
      </c>
      <c r="D212" s="217"/>
      <c r="E212" s="218" t="s">
        <v>260</v>
      </c>
      <c r="F212" s="218" t="s">
        <v>11</v>
      </c>
      <c r="G212" s="217" t="s">
        <v>12</v>
      </c>
      <c r="H212" s="217"/>
      <c r="I212" s="218"/>
    </row>
    <row r="213" ht="22.5" spans="1:9">
      <c r="A213" s="217">
        <v>647001</v>
      </c>
      <c r="B213" s="217">
        <v>207</v>
      </c>
      <c r="C213" s="218" t="s">
        <v>261</v>
      </c>
      <c r="D213" s="217"/>
      <c r="E213" s="218" t="s">
        <v>261</v>
      </c>
      <c r="F213" s="218" t="s">
        <v>11</v>
      </c>
      <c r="G213" s="217" t="s">
        <v>12</v>
      </c>
      <c r="H213" s="217"/>
      <c r="I213" s="218"/>
    </row>
    <row r="214" ht="22.5" spans="1:9">
      <c r="A214" s="217">
        <v>648001</v>
      </c>
      <c r="B214" s="217">
        <v>208</v>
      </c>
      <c r="C214" s="218" t="s">
        <v>262</v>
      </c>
      <c r="D214" s="217"/>
      <c r="E214" s="218" t="s">
        <v>262</v>
      </c>
      <c r="F214" s="218" t="s">
        <v>11</v>
      </c>
      <c r="G214" s="217" t="s">
        <v>12</v>
      </c>
      <c r="H214" s="217"/>
      <c r="I214" s="218"/>
    </row>
    <row r="215" ht="22.5" spans="1:9">
      <c r="A215" s="217">
        <v>649001</v>
      </c>
      <c r="B215" s="217">
        <v>209</v>
      </c>
      <c r="C215" s="218" t="s">
        <v>263</v>
      </c>
      <c r="D215" s="217"/>
      <c r="E215" s="218" t="s">
        <v>263</v>
      </c>
      <c r="F215" s="218" t="s">
        <v>11</v>
      </c>
      <c r="G215" s="217" t="s">
        <v>12</v>
      </c>
      <c r="H215" s="217"/>
      <c r="I215" s="218"/>
    </row>
    <row r="216" ht="22.5" spans="1:9">
      <c r="A216" s="217">
        <v>650001</v>
      </c>
      <c r="B216" s="217">
        <v>210</v>
      </c>
      <c r="C216" s="218" t="s">
        <v>264</v>
      </c>
      <c r="D216" s="217"/>
      <c r="E216" s="218" t="s">
        <v>264</v>
      </c>
      <c r="F216" s="218" t="s">
        <v>11</v>
      </c>
      <c r="G216" s="217" t="s">
        <v>12</v>
      </c>
      <c r="H216" s="217"/>
      <c r="I216" s="218"/>
    </row>
    <row r="217" ht="22.5" spans="1:9">
      <c r="A217" s="217">
        <v>651001</v>
      </c>
      <c r="B217" s="217">
        <v>211</v>
      </c>
      <c r="C217" s="218" t="s">
        <v>265</v>
      </c>
      <c r="D217" s="217"/>
      <c r="E217" s="218" t="s">
        <v>265</v>
      </c>
      <c r="F217" s="218" t="s">
        <v>11</v>
      </c>
      <c r="G217" s="217" t="s">
        <v>12</v>
      </c>
      <c r="H217" s="217"/>
      <c r="I217" s="218"/>
    </row>
    <row r="218" ht="22.5" spans="1:9">
      <c r="A218" s="217">
        <v>652001</v>
      </c>
      <c r="B218" s="217">
        <v>212</v>
      </c>
      <c r="C218" s="218" t="s">
        <v>266</v>
      </c>
      <c r="D218" s="217"/>
      <c r="E218" s="218" t="s">
        <v>266</v>
      </c>
      <c r="F218" s="218" t="s">
        <v>11</v>
      </c>
      <c r="G218" s="217" t="s">
        <v>12</v>
      </c>
      <c r="H218" s="217"/>
      <c r="I218" s="218"/>
    </row>
    <row r="219" ht="22.5" spans="1:9">
      <c r="A219" s="217">
        <v>653001</v>
      </c>
      <c r="B219" s="217">
        <v>213</v>
      </c>
      <c r="C219" s="218" t="s">
        <v>267</v>
      </c>
      <c r="D219" s="217"/>
      <c r="E219" s="218" t="s">
        <v>267</v>
      </c>
      <c r="F219" s="218" t="s">
        <v>11</v>
      </c>
      <c r="G219" s="217" t="s">
        <v>12</v>
      </c>
      <c r="H219" s="217"/>
      <c r="I219" s="218"/>
    </row>
    <row r="220" ht="22.5" spans="1:9">
      <c r="A220" s="217">
        <v>654001</v>
      </c>
      <c r="B220" s="217">
        <v>214</v>
      </c>
      <c r="C220" s="218" t="s">
        <v>268</v>
      </c>
      <c r="D220" s="217"/>
      <c r="E220" s="218" t="s">
        <v>268</v>
      </c>
      <c r="F220" s="218" t="s">
        <v>11</v>
      </c>
      <c r="G220" s="217" t="s">
        <v>12</v>
      </c>
      <c r="H220" s="217"/>
      <c r="I220" s="218"/>
    </row>
    <row r="221" ht="22.5" spans="1:9">
      <c r="A221" s="217">
        <v>655001</v>
      </c>
      <c r="B221" s="217">
        <v>215</v>
      </c>
      <c r="C221" s="218" t="s">
        <v>269</v>
      </c>
      <c r="D221" s="217"/>
      <c r="E221" s="218" t="s">
        <v>269</v>
      </c>
      <c r="F221" s="218" t="s">
        <v>11</v>
      </c>
      <c r="G221" s="217" t="s">
        <v>12</v>
      </c>
      <c r="H221" s="217"/>
      <c r="I221" s="218"/>
    </row>
    <row r="222" ht="22.5" spans="1:9">
      <c r="A222" s="217">
        <v>656001</v>
      </c>
      <c r="B222" s="217">
        <v>216</v>
      </c>
      <c r="C222" s="218" t="s">
        <v>270</v>
      </c>
      <c r="D222" s="217"/>
      <c r="E222" s="218" t="s">
        <v>270</v>
      </c>
      <c r="F222" s="218" t="s">
        <v>11</v>
      </c>
      <c r="G222" s="217" t="s">
        <v>12</v>
      </c>
      <c r="H222" s="217"/>
      <c r="I222" s="218"/>
    </row>
    <row r="223" ht="22.5" spans="1:9">
      <c r="A223" s="217">
        <v>657001</v>
      </c>
      <c r="B223" s="217">
        <v>217</v>
      </c>
      <c r="C223" s="218" t="s">
        <v>271</v>
      </c>
      <c r="D223" s="217"/>
      <c r="E223" s="218" t="s">
        <v>271</v>
      </c>
      <c r="F223" s="218" t="s">
        <v>11</v>
      </c>
      <c r="G223" s="217" t="s">
        <v>12</v>
      </c>
      <c r="H223" s="217"/>
      <c r="I223" s="218"/>
    </row>
    <row r="224" ht="22.5" spans="1:9">
      <c r="A224" s="217">
        <v>658001</v>
      </c>
      <c r="B224" s="217">
        <v>218</v>
      </c>
      <c r="C224" s="218" t="s">
        <v>272</v>
      </c>
      <c r="D224" s="217"/>
      <c r="E224" s="218" t="s">
        <v>272</v>
      </c>
      <c r="F224" s="218" t="s">
        <v>11</v>
      </c>
      <c r="G224" s="217" t="s">
        <v>12</v>
      </c>
      <c r="H224" s="217"/>
      <c r="I224" s="218"/>
    </row>
    <row r="225" ht="22.5" spans="1:9">
      <c r="A225" s="217">
        <v>659001</v>
      </c>
      <c r="B225" s="217">
        <v>219</v>
      </c>
      <c r="C225" s="218" t="s">
        <v>273</v>
      </c>
      <c r="D225" s="217"/>
      <c r="E225" s="218" t="s">
        <v>273</v>
      </c>
      <c r="F225" s="218" t="s">
        <v>11</v>
      </c>
      <c r="G225" s="217" t="s">
        <v>12</v>
      </c>
      <c r="H225" s="217"/>
      <c r="I225" s="218"/>
    </row>
    <row r="226" ht="22.5" spans="1:9">
      <c r="A226" s="217">
        <v>660001</v>
      </c>
      <c r="B226" s="217">
        <v>220</v>
      </c>
      <c r="C226" s="218" t="s">
        <v>274</v>
      </c>
      <c r="D226" s="217"/>
      <c r="E226" s="218" t="s">
        <v>274</v>
      </c>
      <c r="F226" s="218" t="s">
        <v>11</v>
      </c>
      <c r="G226" s="217" t="s">
        <v>12</v>
      </c>
      <c r="H226" s="217"/>
      <c r="I226" s="218"/>
    </row>
    <row r="227" ht="22.5" spans="1:9">
      <c r="A227" s="217">
        <v>661001</v>
      </c>
      <c r="B227" s="217">
        <v>221</v>
      </c>
      <c r="C227" s="218" t="s">
        <v>275</v>
      </c>
      <c r="D227" s="217"/>
      <c r="E227" s="218" t="s">
        <v>275</v>
      </c>
      <c r="F227" s="218" t="s">
        <v>11</v>
      </c>
      <c r="G227" s="217" t="s">
        <v>12</v>
      </c>
      <c r="H227" s="217"/>
      <c r="I227" s="218"/>
    </row>
    <row r="228" ht="22.5" spans="1:9">
      <c r="A228" s="217">
        <v>662001</v>
      </c>
      <c r="B228" s="217">
        <v>222</v>
      </c>
      <c r="C228" s="218" t="s">
        <v>276</v>
      </c>
      <c r="D228" s="217"/>
      <c r="E228" s="218" t="s">
        <v>276</v>
      </c>
      <c r="F228" s="218" t="s">
        <v>11</v>
      </c>
      <c r="G228" s="217" t="s">
        <v>12</v>
      </c>
      <c r="H228" s="217"/>
      <c r="I228" s="218"/>
    </row>
    <row r="229" ht="22.5" spans="1:9">
      <c r="A229" s="217">
        <v>663001</v>
      </c>
      <c r="B229" s="217">
        <v>223</v>
      </c>
      <c r="C229" s="218" t="s">
        <v>277</v>
      </c>
      <c r="D229" s="217"/>
      <c r="E229" s="218" t="s">
        <v>277</v>
      </c>
      <c r="F229" s="218" t="s">
        <v>11</v>
      </c>
      <c r="G229" s="217" t="s">
        <v>12</v>
      </c>
      <c r="H229" s="217"/>
      <c r="I229" s="218"/>
    </row>
    <row r="230" ht="22.5" spans="1:9">
      <c r="A230" s="217">
        <v>664001</v>
      </c>
      <c r="B230" s="217">
        <v>224</v>
      </c>
      <c r="C230" s="218" t="s">
        <v>278</v>
      </c>
      <c r="D230" s="217"/>
      <c r="E230" s="218" t="s">
        <v>278</v>
      </c>
      <c r="F230" s="218" t="s">
        <v>11</v>
      </c>
      <c r="G230" s="217" t="s">
        <v>12</v>
      </c>
      <c r="H230" s="217"/>
      <c r="I230" s="218"/>
    </row>
    <row r="231" ht="22.5" spans="1:9">
      <c r="A231" s="217">
        <v>665001</v>
      </c>
      <c r="B231" s="217">
        <v>225</v>
      </c>
      <c r="C231" s="218" t="s">
        <v>279</v>
      </c>
      <c r="D231" s="217"/>
      <c r="E231" s="218" t="s">
        <v>279</v>
      </c>
      <c r="F231" s="218" t="s">
        <v>11</v>
      </c>
      <c r="G231" s="217" t="s">
        <v>12</v>
      </c>
      <c r="H231" s="217"/>
      <c r="I231" s="218"/>
    </row>
    <row r="232" ht="22.5" spans="1:9">
      <c r="A232" s="217">
        <v>666001</v>
      </c>
      <c r="B232" s="217">
        <v>226</v>
      </c>
      <c r="C232" s="218" t="s">
        <v>280</v>
      </c>
      <c r="D232" s="217"/>
      <c r="E232" s="218" t="s">
        <v>280</v>
      </c>
      <c r="F232" s="218" t="s">
        <v>11</v>
      </c>
      <c r="G232" s="217" t="s">
        <v>12</v>
      </c>
      <c r="H232" s="217"/>
      <c r="I232" s="218"/>
    </row>
    <row r="233" ht="22.5" spans="1:9">
      <c r="A233" s="217">
        <v>667001</v>
      </c>
      <c r="B233" s="217">
        <v>227</v>
      </c>
      <c r="C233" s="218" t="s">
        <v>281</v>
      </c>
      <c r="D233" s="217"/>
      <c r="E233" s="218" t="s">
        <v>281</v>
      </c>
      <c r="F233" s="218" t="s">
        <v>11</v>
      </c>
      <c r="G233" s="217" t="s">
        <v>12</v>
      </c>
      <c r="H233" s="217"/>
      <c r="I233" s="218"/>
    </row>
    <row r="234" ht="22.5" spans="1:9">
      <c r="A234" s="217">
        <v>668001</v>
      </c>
      <c r="B234" s="217">
        <v>228</v>
      </c>
      <c r="C234" s="218" t="s">
        <v>282</v>
      </c>
      <c r="D234" s="217"/>
      <c r="E234" s="218" t="s">
        <v>282</v>
      </c>
      <c r="F234" s="218" t="s">
        <v>11</v>
      </c>
      <c r="G234" s="217" t="s">
        <v>12</v>
      </c>
      <c r="H234" s="217"/>
      <c r="I234" s="218"/>
    </row>
    <row r="235" ht="22.5" spans="1:9">
      <c r="A235" s="217">
        <v>669001</v>
      </c>
      <c r="B235" s="217">
        <v>229</v>
      </c>
      <c r="C235" s="218" t="s">
        <v>283</v>
      </c>
      <c r="D235" s="217"/>
      <c r="E235" s="218" t="s">
        <v>283</v>
      </c>
      <c r="F235" s="218" t="s">
        <v>11</v>
      </c>
      <c r="G235" s="217" t="s">
        <v>12</v>
      </c>
      <c r="H235" s="217"/>
      <c r="I235" s="218"/>
    </row>
    <row r="236" ht="22.5" spans="1:9">
      <c r="A236" s="217">
        <v>670001</v>
      </c>
      <c r="B236" s="217">
        <v>230</v>
      </c>
      <c r="C236" s="218" t="s">
        <v>284</v>
      </c>
      <c r="D236" s="217"/>
      <c r="E236" s="218" t="s">
        <v>284</v>
      </c>
      <c r="F236" s="218" t="s">
        <v>11</v>
      </c>
      <c r="G236" s="217" t="s">
        <v>12</v>
      </c>
      <c r="H236" s="217"/>
      <c r="I236" s="218"/>
    </row>
    <row r="237" ht="22.5" spans="1:9">
      <c r="A237" s="217">
        <v>671001</v>
      </c>
      <c r="B237" s="217">
        <v>231</v>
      </c>
      <c r="C237" s="218" t="s">
        <v>285</v>
      </c>
      <c r="D237" s="217"/>
      <c r="E237" s="218" t="s">
        <v>285</v>
      </c>
      <c r="F237" s="218" t="s">
        <v>11</v>
      </c>
      <c r="G237" s="217" t="s">
        <v>12</v>
      </c>
      <c r="H237" s="217"/>
      <c r="I237" s="218"/>
    </row>
    <row r="238" ht="22.5" spans="1:9">
      <c r="A238" s="217">
        <v>672001</v>
      </c>
      <c r="B238" s="217">
        <v>232</v>
      </c>
      <c r="C238" s="218" t="s">
        <v>286</v>
      </c>
      <c r="D238" s="217"/>
      <c r="E238" s="218" t="s">
        <v>286</v>
      </c>
      <c r="F238" s="218" t="s">
        <v>11</v>
      </c>
      <c r="G238" s="217" t="s">
        <v>12</v>
      </c>
      <c r="H238" s="217"/>
      <c r="I238" s="218"/>
    </row>
    <row r="239" ht="22.5" spans="1:9">
      <c r="A239" s="217">
        <v>673001</v>
      </c>
      <c r="B239" s="217">
        <v>233</v>
      </c>
      <c r="C239" s="218" t="s">
        <v>287</v>
      </c>
      <c r="D239" s="217"/>
      <c r="E239" s="218" t="s">
        <v>287</v>
      </c>
      <c r="F239" s="218" t="s">
        <v>11</v>
      </c>
      <c r="G239" s="217" t="s">
        <v>12</v>
      </c>
      <c r="H239" s="217"/>
      <c r="I239" s="218"/>
    </row>
    <row r="240" ht="22.5" spans="1:9">
      <c r="A240" s="217">
        <v>674001</v>
      </c>
      <c r="B240" s="217">
        <v>234</v>
      </c>
      <c r="C240" s="218" t="s">
        <v>288</v>
      </c>
      <c r="D240" s="217"/>
      <c r="E240" s="218" t="s">
        <v>288</v>
      </c>
      <c r="F240" s="218" t="s">
        <v>11</v>
      </c>
      <c r="G240" s="217" t="s">
        <v>12</v>
      </c>
      <c r="H240" s="217"/>
      <c r="I240" s="218"/>
    </row>
    <row r="241" ht="22.5" spans="1:9">
      <c r="A241" s="217">
        <v>675001</v>
      </c>
      <c r="B241" s="217">
        <v>235</v>
      </c>
      <c r="C241" s="218" t="s">
        <v>289</v>
      </c>
      <c r="D241" s="217"/>
      <c r="E241" s="218" t="s">
        <v>289</v>
      </c>
      <c r="F241" s="218" t="s">
        <v>11</v>
      </c>
      <c r="G241" s="217" t="s">
        <v>12</v>
      </c>
      <c r="H241" s="217"/>
      <c r="I241" s="218"/>
    </row>
    <row r="242" ht="22.5" spans="1:9">
      <c r="A242" s="217">
        <v>676001</v>
      </c>
      <c r="B242" s="217">
        <v>236</v>
      </c>
      <c r="C242" s="218" t="s">
        <v>290</v>
      </c>
      <c r="D242" s="217"/>
      <c r="E242" s="218" t="s">
        <v>290</v>
      </c>
      <c r="F242" s="218" t="s">
        <v>11</v>
      </c>
      <c r="G242" s="217" t="s">
        <v>12</v>
      </c>
      <c r="H242" s="217"/>
      <c r="I242" s="218"/>
    </row>
    <row r="243" ht="22.5" spans="1:9">
      <c r="A243" s="217">
        <v>677001</v>
      </c>
      <c r="B243" s="217">
        <v>237</v>
      </c>
      <c r="C243" s="218" t="s">
        <v>291</v>
      </c>
      <c r="D243" s="217"/>
      <c r="E243" s="218" t="s">
        <v>291</v>
      </c>
      <c r="F243" s="218" t="s">
        <v>11</v>
      </c>
      <c r="G243" s="217" t="s">
        <v>12</v>
      </c>
      <c r="H243" s="217"/>
      <c r="I243" s="218"/>
    </row>
    <row r="244" ht="22.5" spans="1:9">
      <c r="A244" s="217">
        <v>678001</v>
      </c>
      <c r="B244" s="217">
        <v>238</v>
      </c>
      <c r="C244" s="218" t="s">
        <v>292</v>
      </c>
      <c r="D244" s="217"/>
      <c r="E244" s="218" t="s">
        <v>292</v>
      </c>
      <c r="F244" s="218" t="s">
        <v>11</v>
      </c>
      <c r="G244" s="217" t="s">
        <v>12</v>
      </c>
      <c r="H244" s="217"/>
      <c r="I244" s="218"/>
    </row>
    <row r="245" ht="22.5" spans="1:9">
      <c r="A245" s="217">
        <v>194001</v>
      </c>
      <c r="B245" s="217">
        <v>239</v>
      </c>
      <c r="C245" s="218" t="s">
        <v>293</v>
      </c>
      <c r="D245" s="217" t="s">
        <v>16</v>
      </c>
      <c r="E245" s="218" t="s">
        <v>294</v>
      </c>
      <c r="F245" s="218" t="s">
        <v>34</v>
      </c>
      <c r="G245" s="217" t="s">
        <v>12</v>
      </c>
      <c r="H245" s="217"/>
      <c r="I245" s="218"/>
    </row>
    <row r="246" ht="22.5" spans="1:9">
      <c r="A246" s="217">
        <v>701001</v>
      </c>
      <c r="B246" s="217">
        <v>240</v>
      </c>
      <c r="C246" s="218" t="s">
        <v>295</v>
      </c>
      <c r="D246" s="217"/>
      <c r="E246" s="218" t="s">
        <v>295</v>
      </c>
      <c r="F246" s="218" t="s">
        <v>296</v>
      </c>
      <c r="G246" s="217" t="s">
        <v>12</v>
      </c>
      <c r="H246" s="217"/>
      <c r="I246" s="218"/>
    </row>
    <row r="247" ht="22.5" spans="1:9">
      <c r="A247" s="217">
        <v>702001</v>
      </c>
      <c r="B247" s="217">
        <v>241</v>
      </c>
      <c r="C247" s="218" t="s">
        <v>297</v>
      </c>
      <c r="D247" s="217"/>
      <c r="E247" s="218" t="s">
        <v>297</v>
      </c>
      <c r="F247" s="218" t="s">
        <v>296</v>
      </c>
      <c r="G247" s="217" t="s">
        <v>12</v>
      </c>
      <c r="H247" s="217"/>
      <c r="I247" s="218"/>
    </row>
    <row r="248" ht="22.5" spans="1:9">
      <c r="A248" s="217">
        <v>703001</v>
      </c>
      <c r="B248" s="217">
        <v>242</v>
      </c>
      <c r="C248" s="218" t="s">
        <v>298</v>
      </c>
      <c r="D248" s="217"/>
      <c r="E248" s="218" t="s">
        <v>298</v>
      </c>
      <c r="F248" s="218" t="s">
        <v>296</v>
      </c>
      <c r="G248" s="217" t="s">
        <v>12</v>
      </c>
      <c r="H248" s="217"/>
      <c r="I248" s="218"/>
    </row>
    <row r="249" ht="22.5" spans="1:9">
      <c r="A249" s="217">
        <v>250062</v>
      </c>
      <c r="B249" s="217">
        <v>243</v>
      </c>
      <c r="C249" s="218" t="s">
        <v>299</v>
      </c>
      <c r="D249" s="217"/>
      <c r="E249" s="218" t="s">
        <v>299</v>
      </c>
      <c r="F249" s="218" t="s">
        <v>20</v>
      </c>
      <c r="G249" s="217" t="s">
        <v>175</v>
      </c>
      <c r="H249" s="217"/>
      <c r="I249" s="218"/>
    </row>
    <row r="250" ht="22.5" spans="1:9">
      <c r="A250" s="217">
        <v>250063</v>
      </c>
      <c r="B250" s="217">
        <v>244</v>
      </c>
      <c r="C250" s="218" t="s">
        <v>300</v>
      </c>
      <c r="D250" s="217"/>
      <c r="E250" s="218" t="s">
        <v>300</v>
      </c>
      <c r="F250" s="218" t="s">
        <v>20</v>
      </c>
      <c r="G250" s="217" t="s">
        <v>175</v>
      </c>
      <c r="H250" s="217"/>
      <c r="I250" s="218"/>
    </row>
    <row r="251" ht="22.5" spans="1:9">
      <c r="A251" s="217">
        <v>429001</v>
      </c>
      <c r="B251" s="217">
        <v>245</v>
      </c>
      <c r="C251" s="218" t="s">
        <v>301</v>
      </c>
      <c r="D251" s="217"/>
      <c r="E251" s="218" t="s">
        <v>301</v>
      </c>
      <c r="F251" s="218" t="s">
        <v>31</v>
      </c>
      <c r="G251" s="217" t="s">
        <v>12</v>
      </c>
      <c r="H251" s="217"/>
      <c r="I251" s="218"/>
    </row>
    <row r="252" ht="22.5" spans="1:9">
      <c r="A252" s="217">
        <v>145001</v>
      </c>
      <c r="B252" s="217">
        <v>246</v>
      </c>
      <c r="C252" s="218" t="s">
        <v>302</v>
      </c>
      <c r="D252" s="217"/>
      <c r="E252" s="218" t="s">
        <v>302</v>
      </c>
      <c r="F252" s="218" t="s">
        <v>11</v>
      </c>
      <c r="G252" s="217" t="s">
        <v>12</v>
      </c>
      <c r="H252" s="217"/>
      <c r="I252" s="218"/>
    </row>
    <row r="253" ht="22.5" spans="1:9">
      <c r="A253" s="217">
        <v>170001</v>
      </c>
      <c r="B253" s="217">
        <v>247</v>
      </c>
      <c r="C253" s="218" t="s">
        <v>303</v>
      </c>
      <c r="D253" s="217"/>
      <c r="E253" s="218" t="s">
        <v>303</v>
      </c>
      <c r="F253" s="218" t="s">
        <v>11</v>
      </c>
      <c r="G253" s="217" t="s">
        <v>12</v>
      </c>
      <c r="H253" s="217"/>
      <c r="I253" s="218"/>
    </row>
    <row r="254" ht="22.5" spans="1:9">
      <c r="A254" s="217">
        <v>171001</v>
      </c>
      <c r="B254" s="217">
        <v>248</v>
      </c>
      <c r="C254" s="218" t="s">
        <v>304</v>
      </c>
      <c r="D254" s="217"/>
      <c r="E254" s="218" t="s">
        <v>304</v>
      </c>
      <c r="F254" s="218" t="s">
        <v>11</v>
      </c>
      <c r="G254" s="217" t="s">
        <v>12</v>
      </c>
      <c r="H254" s="217"/>
      <c r="I254" s="218"/>
    </row>
    <row r="255" ht="22.5" spans="1:9">
      <c r="A255" s="217">
        <v>156001</v>
      </c>
      <c r="B255" s="217">
        <v>249</v>
      </c>
      <c r="C255" s="218" t="s">
        <v>305</v>
      </c>
      <c r="D255" s="217" t="s">
        <v>16</v>
      </c>
      <c r="E255" s="218" t="s">
        <v>306</v>
      </c>
      <c r="F255" s="218" t="s">
        <v>11</v>
      </c>
      <c r="G255" s="217" t="s">
        <v>12</v>
      </c>
      <c r="H255" s="217"/>
      <c r="I255" s="218"/>
    </row>
    <row r="256" ht="22.5" spans="1:9">
      <c r="A256" s="219">
        <v>177001</v>
      </c>
      <c r="B256" s="219">
        <v>250</v>
      </c>
      <c r="C256" s="220"/>
      <c r="D256" s="219"/>
      <c r="E256" s="220" t="s">
        <v>307</v>
      </c>
      <c r="F256" s="220" t="s">
        <v>11</v>
      </c>
      <c r="G256" s="219" t="s">
        <v>12</v>
      </c>
      <c r="H256" s="219"/>
      <c r="I256" s="220" t="s">
        <v>308</v>
      </c>
    </row>
    <row r="257" ht="22.5" spans="1:9">
      <c r="A257" s="219">
        <v>302001</v>
      </c>
      <c r="B257" s="219">
        <v>251</v>
      </c>
      <c r="C257" s="220"/>
      <c r="D257" s="219"/>
      <c r="E257" s="220" t="s">
        <v>309</v>
      </c>
      <c r="F257" s="220" t="s">
        <v>44</v>
      </c>
      <c r="G257" s="219" t="s">
        <v>12</v>
      </c>
      <c r="H257" s="219"/>
      <c r="I257" s="220" t="s">
        <v>308</v>
      </c>
    </row>
    <row r="258" ht="22.5" spans="1:9">
      <c r="A258" s="219">
        <v>313001</v>
      </c>
      <c r="B258" s="219">
        <v>252</v>
      </c>
      <c r="C258" s="220"/>
      <c r="D258" s="219"/>
      <c r="E258" s="220" t="s">
        <v>310</v>
      </c>
      <c r="F258" s="220" t="s">
        <v>44</v>
      </c>
      <c r="G258" s="219" t="s">
        <v>12</v>
      </c>
      <c r="H258" s="219"/>
      <c r="I258" s="220" t="s">
        <v>308</v>
      </c>
    </row>
  </sheetData>
  <mergeCells count="1">
    <mergeCell ref="A2:I2"/>
  </mergeCells>
  <pageMargins left="0.699305555555556" right="0.699305555555556"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C17" sqref="C17"/>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54" t="s">
        <v>637</v>
      </c>
      <c r="C1" s="55"/>
      <c r="D1" s="55"/>
      <c r="E1" s="55"/>
      <c r="F1" s="55"/>
      <c r="G1" s="56"/>
    </row>
    <row r="2" s="53" customFormat="1" ht="40.5" customHeight="1" spans="2:11">
      <c r="B2" s="57" t="s">
        <v>638</v>
      </c>
      <c r="C2" s="57"/>
      <c r="D2" s="57"/>
      <c r="E2" s="57"/>
      <c r="F2" s="57"/>
      <c r="G2" s="57"/>
      <c r="H2" s="57"/>
      <c r="I2" s="57"/>
      <c r="J2" s="57"/>
      <c r="K2" s="57"/>
    </row>
    <row r="3" s="53" customFormat="1" ht="21.75" customHeight="1" spans="2:12">
      <c r="B3" s="58"/>
      <c r="C3" s="58"/>
      <c r="D3" s="58"/>
      <c r="E3" s="58"/>
      <c r="F3" s="58"/>
      <c r="G3" s="59"/>
      <c r="K3" s="72" t="s">
        <v>313</v>
      </c>
      <c r="L3" s="72"/>
    </row>
    <row r="4" s="53" customFormat="1" ht="22.5" customHeight="1" spans="1:12">
      <c r="A4" s="60" t="s">
        <v>639</v>
      </c>
      <c r="B4" s="60" t="s">
        <v>316</v>
      </c>
      <c r="C4" s="61" t="s">
        <v>623</v>
      </c>
      <c r="D4" s="61" t="s">
        <v>624</v>
      </c>
      <c r="E4" s="61" t="s">
        <v>625</v>
      </c>
      <c r="F4" s="61" t="s">
        <v>626</v>
      </c>
      <c r="G4" s="62" t="s">
        <v>627</v>
      </c>
      <c r="H4" s="63" t="s">
        <v>628</v>
      </c>
      <c r="I4" s="61" t="s">
        <v>629</v>
      </c>
      <c r="J4" s="61" t="s">
        <v>630</v>
      </c>
      <c r="K4" s="61" t="s">
        <v>631</v>
      </c>
      <c r="L4" s="61" t="s">
        <v>632</v>
      </c>
    </row>
    <row r="5" s="53" customFormat="1" ht="57" customHeight="1" spans="1:12">
      <c r="A5" s="60"/>
      <c r="B5" s="60"/>
      <c r="C5" s="61"/>
      <c r="D5" s="61"/>
      <c r="E5" s="61"/>
      <c r="F5" s="61"/>
      <c r="G5" s="64"/>
      <c r="H5" s="65"/>
      <c r="I5" s="61"/>
      <c r="J5" s="61"/>
      <c r="K5" s="61"/>
      <c r="L5" s="61"/>
    </row>
    <row r="6" s="53" customFormat="1" ht="30" customHeight="1" spans="1:12">
      <c r="A6" s="66" t="s">
        <v>318</v>
      </c>
      <c r="B6" s="67"/>
      <c r="C6" s="68">
        <v>20</v>
      </c>
      <c r="D6" s="68">
        <v>20</v>
      </c>
      <c r="E6" s="69"/>
      <c r="F6" s="69"/>
      <c r="G6" s="69"/>
      <c r="H6" s="69"/>
      <c r="I6" s="69"/>
      <c r="J6" s="69"/>
      <c r="K6" s="69"/>
      <c r="L6" s="69"/>
    </row>
    <row r="7" s="53" customFormat="1" ht="48" customHeight="1" spans="1:12">
      <c r="A7" s="70" t="s">
        <v>640</v>
      </c>
      <c r="B7" s="71" t="s">
        <v>641</v>
      </c>
      <c r="C7" s="68">
        <v>20</v>
      </c>
      <c r="D7" s="68">
        <v>20</v>
      </c>
      <c r="E7" s="69"/>
      <c r="F7" s="69"/>
      <c r="G7" s="69"/>
      <c r="H7" s="69"/>
      <c r="I7" s="69"/>
      <c r="J7" s="69"/>
      <c r="K7" s="69"/>
      <c r="L7" s="69"/>
    </row>
    <row r="8" s="53" customFormat="1" ht="48" customHeight="1" spans="1:12">
      <c r="A8" s="70" t="s">
        <v>642</v>
      </c>
      <c r="B8" s="71" t="s">
        <v>643</v>
      </c>
      <c r="C8" s="69"/>
      <c r="D8" s="69"/>
      <c r="E8" s="69"/>
      <c r="F8" s="69"/>
      <c r="G8" s="69"/>
      <c r="H8" s="69"/>
      <c r="I8" s="69"/>
      <c r="J8" s="69"/>
      <c r="K8" s="69"/>
      <c r="L8" s="69"/>
    </row>
    <row r="9" s="53" customFormat="1" ht="49.5" customHeight="1" spans="1:12">
      <c r="A9" s="70" t="s">
        <v>644</v>
      </c>
      <c r="B9" s="71" t="s">
        <v>645</v>
      </c>
      <c r="C9" s="69"/>
      <c r="D9" s="69"/>
      <c r="E9" s="69"/>
      <c r="F9" s="69"/>
      <c r="G9" s="69"/>
      <c r="H9" s="69"/>
      <c r="I9" s="69"/>
      <c r="J9" s="69"/>
      <c r="K9" s="69"/>
      <c r="L9" s="69"/>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7638888888889" right="0.707638888888889" top="0.747916666666667" bottom="0.747916666666667" header="0.313888888888889" footer="0.313888888888889"/>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topLeftCell="A4" workbookViewId="0">
      <selection activeCell="J8" sqref="J8"/>
    </sheetView>
  </sheetViews>
  <sheetFormatPr defaultColWidth="9" defaultRowHeight="12.75" outlineLevelCol="5"/>
  <cols>
    <col min="1" max="1" width="19" style="37" customWidth="1"/>
    <col min="2" max="2" width="24.6666666666667" style="37" customWidth="1"/>
    <col min="3" max="3" width="10.5583333333333" style="37" customWidth="1"/>
    <col min="4" max="4" width="20.5583333333333" style="37" customWidth="1"/>
    <col min="5" max="5" width="13" style="37" customWidth="1"/>
    <col min="6" max="6" width="12" style="37" customWidth="1"/>
    <col min="7" max="249" width="9" style="37"/>
    <col min="250" max="250" width="1.10833333333333" style="37" customWidth="1"/>
    <col min="251" max="251" width="16.4416666666667" style="37" customWidth="1"/>
    <col min="252" max="252" width="29.3333333333333" style="37" customWidth="1"/>
    <col min="253" max="253" width="10.8833333333333" style="37" customWidth="1"/>
    <col min="254" max="254" width="12.6666666666667" style="37" customWidth="1"/>
    <col min="255" max="255" width="12.3333333333333" style="37" customWidth="1"/>
    <col min="256" max="256" width="12.4416666666667" style="37" customWidth="1"/>
    <col min="257" max="505" width="9" style="37"/>
    <col min="506" max="506" width="1.10833333333333" style="37" customWidth="1"/>
    <col min="507" max="507" width="16.4416666666667" style="37" customWidth="1"/>
    <col min="508" max="508" width="29.3333333333333" style="37" customWidth="1"/>
    <col min="509" max="509" width="10.8833333333333" style="37" customWidth="1"/>
    <col min="510" max="510" width="12.6666666666667" style="37" customWidth="1"/>
    <col min="511" max="511" width="12.3333333333333" style="37" customWidth="1"/>
    <col min="512" max="512" width="12.4416666666667" style="37" customWidth="1"/>
    <col min="513" max="761" width="9" style="37"/>
    <col min="762" max="762" width="1.10833333333333" style="37" customWidth="1"/>
    <col min="763" max="763" width="16.4416666666667" style="37" customWidth="1"/>
    <col min="764" max="764" width="29.3333333333333" style="37" customWidth="1"/>
    <col min="765" max="765" width="10.8833333333333" style="37" customWidth="1"/>
    <col min="766" max="766" width="12.6666666666667" style="37" customWidth="1"/>
    <col min="767" max="767" width="12.3333333333333" style="37" customWidth="1"/>
    <col min="768" max="768" width="12.4416666666667" style="37" customWidth="1"/>
    <col min="769" max="1017" width="9" style="37"/>
    <col min="1018" max="1018" width="1.10833333333333" style="37" customWidth="1"/>
    <col min="1019" max="1019" width="16.4416666666667" style="37" customWidth="1"/>
    <col min="1020" max="1020" width="29.3333333333333" style="37" customWidth="1"/>
    <col min="1021" max="1021" width="10.8833333333333" style="37" customWidth="1"/>
    <col min="1022" max="1022" width="12.6666666666667" style="37" customWidth="1"/>
    <col min="1023" max="1023" width="12.3333333333333" style="37" customWidth="1"/>
    <col min="1024" max="1024" width="12.4416666666667" style="37" customWidth="1"/>
    <col min="1025" max="1273" width="9" style="37"/>
    <col min="1274" max="1274" width="1.10833333333333" style="37" customWidth="1"/>
    <col min="1275" max="1275" width="16.4416666666667" style="37" customWidth="1"/>
    <col min="1276" max="1276" width="29.3333333333333" style="37" customWidth="1"/>
    <col min="1277" max="1277" width="10.8833333333333" style="37" customWidth="1"/>
    <col min="1278" max="1278" width="12.6666666666667" style="37" customWidth="1"/>
    <col min="1279" max="1279" width="12.3333333333333" style="37" customWidth="1"/>
    <col min="1280" max="1280" width="12.4416666666667" style="37" customWidth="1"/>
    <col min="1281" max="1529" width="9" style="37"/>
    <col min="1530" max="1530" width="1.10833333333333" style="37" customWidth="1"/>
    <col min="1531" max="1531" width="16.4416666666667" style="37" customWidth="1"/>
    <col min="1532" max="1532" width="29.3333333333333" style="37" customWidth="1"/>
    <col min="1533" max="1533" width="10.8833333333333" style="37" customWidth="1"/>
    <col min="1534" max="1534" width="12.6666666666667" style="37" customWidth="1"/>
    <col min="1535" max="1535" width="12.3333333333333" style="37" customWidth="1"/>
    <col min="1536" max="1536" width="12.4416666666667" style="37" customWidth="1"/>
    <col min="1537" max="1785" width="9" style="37"/>
    <col min="1786" max="1786" width="1.10833333333333" style="37" customWidth="1"/>
    <col min="1787" max="1787" width="16.4416666666667" style="37" customWidth="1"/>
    <col min="1788" max="1788" width="29.3333333333333" style="37" customWidth="1"/>
    <col min="1789" max="1789" width="10.8833333333333" style="37" customWidth="1"/>
    <col min="1790" max="1790" width="12.6666666666667" style="37" customWidth="1"/>
    <col min="1791" max="1791" width="12.3333333333333" style="37" customWidth="1"/>
    <col min="1792" max="1792" width="12.4416666666667" style="37" customWidth="1"/>
    <col min="1793" max="2041" width="9" style="37"/>
    <col min="2042" max="2042" width="1.10833333333333" style="37" customWidth="1"/>
    <col min="2043" max="2043" width="16.4416666666667" style="37" customWidth="1"/>
    <col min="2044" max="2044" width="29.3333333333333" style="37" customWidth="1"/>
    <col min="2045" max="2045" width="10.8833333333333" style="37" customWidth="1"/>
    <col min="2046" max="2046" width="12.6666666666667" style="37" customWidth="1"/>
    <col min="2047" max="2047" width="12.3333333333333" style="37" customWidth="1"/>
    <col min="2048" max="2048" width="12.4416666666667" style="37" customWidth="1"/>
    <col min="2049" max="2297" width="9" style="37"/>
    <col min="2298" max="2298" width="1.10833333333333" style="37" customWidth="1"/>
    <col min="2299" max="2299" width="16.4416666666667" style="37" customWidth="1"/>
    <col min="2300" max="2300" width="29.3333333333333" style="37" customWidth="1"/>
    <col min="2301" max="2301" width="10.8833333333333" style="37" customWidth="1"/>
    <col min="2302" max="2302" width="12.6666666666667" style="37" customWidth="1"/>
    <col min="2303" max="2303" width="12.3333333333333" style="37" customWidth="1"/>
    <col min="2304" max="2304" width="12.4416666666667" style="37" customWidth="1"/>
    <col min="2305" max="2553" width="9" style="37"/>
    <col min="2554" max="2554" width="1.10833333333333" style="37" customWidth="1"/>
    <col min="2555" max="2555" width="16.4416666666667" style="37" customWidth="1"/>
    <col min="2556" max="2556" width="29.3333333333333" style="37" customWidth="1"/>
    <col min="2557" max="2557" width="10.8833333333333" style="37" customWidth="1"/>
    <col min="2558" max="2558" width="12.6666666666667" style="37" customWidth="1"/>
    <col min="2559" max="2559" width="12.3333333333333" style="37" customWidth="1"/>
    <col min="2560" max="2560" width="12.4416666666667" style="37" customWidth="1"/>
    <col min="2561" max="2809" width="9" style="37"/>
    <col min="2810" max="2810" width="1.10833333333333" style="37" customWidth="1"/>
    <col min="2811" max="2811" width="16.4416666666667" style="37" customWidth="1"/>
    <col min="2812" max="2812" width="29.3333333333333" style="37" customWidth="1"/>
    <col min="2813" max="2813" width="10.8833333333333" style="37" customWidth="1"/>
    <col min="2814" max="2814" width="12.6666666666667" style="37" customWidth="1"/>
    <col min="2815" max="2815" width="12.3333333333333" style="37" customWidth="1"/>
    <col min="2816" max="2816" width="12.4416666666667" style="37" customWidth="1"/>
    <col min="2817" max="3065" width="9" style="37"/>
    <col min="3066" max="3066" width="1.10833333333333" style="37" customWidth="1"/>
    <col min="3067" max="3067" width="16.4416666666667" style="37" customWidth="1"/>
    <col min="3068" max="3068" width="29.3333333333333" style="37" customWidth="1"/>
    <col min="3069" max="3069" width="10.8833333333333" style="37" customWidth="1"/>
    <col min="3070" max="3070" width="12.6666666666667" style="37" customWidth="1"/>
    <col min="3071" max="3071" width="12.3333333333333" style="37" customWidth="1"/>
    <col min="3072" max="3072" width="12.4416666666667" style="37" customWidth="1"/>
    <col min="3073" max="3321" width="9" style="37"/>
    <col min="3322" max="3322" width="1.10833333333333" style="37" customWidth="1"/>
    <col min="3323" max="3323" width="16.4416666666667" style="37" customWidth="1"/>
    <col min="3324" max="3324" width="29.3333333333333" style="37" customWidth="1"/>
    <col min="3325" max="3325" width="10.8833333333333" style="37" customWidth="1"/>
    <col min="3326" max="3326" width="12.6666666666667" style="37" customWidth="1"/>
    <col min="3327" max="3327" width="12.3333333333333" style="37" customWidth="1"/>
    <col min="3328" max="3328" width="12.4416666666667" style="37" customWidth="1"/>
    <col min="3329" max="3577" width="9" style="37"/>
    <col min="3578" max="3578" width="1.10833333333333" style="37" customWidth="1"/>
    <col min="3579" max="3579" width="16.4416666666667" style="37" customWidth="1"/>
    <col min="3580" max="3580" width="29.3333333333333" style="37" customWidth="1"/>
    <col min="3581" max="3581" width="10.8833333333333" style="37" customWidth="1"/>
    <col min="3582" max="3582" width="12.6666666666667" style="37" customWidth="1"/>
    <col min="3583" max="3583" width="12.3333333333333" style="37" customWidth="1"/>
    <col min="3584" max="3584" width="12.4416666666667" style="37" customWidth="1"/>
    <col min="3585" max="3833" width="9" style="37"/>
    <col min="3834" max="3834" width="1.10833333333333" style="37" customWidth="1"/>
    <col min="3835" max="3835" width="16.4416666666667" style="37" customWidth="1"/>
    <col min="3836" max="3836" width="29.3333333333333" style="37" customWidth="1"/>
    <col min="3837" max="3837" width="10.8833333333333" style="37" customWidth="1"/>
    <col min="3838" max="3838" width="12.6666666666667" style="37" customWidth="1"/>
    <col min="3839" max="3839" width="12.3333333333333" style="37" customWidth="1"/>
    <col min="3840" max="3840" width="12.4416666666667" style="37" customWidth="1"/>
    <col min="3841" max="4089" width="9" style="37"/>
    <col min="4090" max="4090" width="1.10833333333333" style="37" customWidth="1"/>
    <col min="4091" max="4091" width="16.4416666666667" style="37" customWidth="1"/>
    <col min="4092" max="4092" width="29.3333333333333" style="37" customWidth="1"/>
    <col min="4093" max="4093" width="10.8833333333333" style="37" customWidth="1"/>
    <col min="4094" max="4094" width="12.6666666666667" style="37" customWidth="1"/>
    <col min="4095" max="4095" width="12.3333333333333" style="37" customWidth="1"/>
    <col min="4096" max="4096" width="12.4416666666667" style="37" customWidth="1"/>
    <col min="4097" max="4345" width="9" style="37"/>
    <col min="4346" max="4346" width="1.10833333333333" style="37" customWidth="1"/>
    <col min="4347" max="4347" width="16.4416666666667" style="37" customWidth="1"/>
    <col min="4348" max="4348" width="29.3333333333333" style="37" customWidth="1"/>
    <col min="4349" max="4349" width="10.8833333333333" style="37" customWidth="1"/>
    <col min="4350" max="4350" width="12.6666666666667" style="37" customWidth="1"/>
    <col min="4351" max="4351" width="12.3333333333333" style="37" customWidth="1"/>
    <col min="4352" max="4352" width="12.4416666666667" style="37" customWidth="1"/>
    <col min="4353" max="4601" width="9" style="37"/>
    <col min="4602" max="4602" width="1.10833333333333" style="37" customWidth="1"/>
    <col min="4603" max="4603" width="16.4416666666667" style="37" customWidth="1"/>
    <col min="4604" max="4604" width="29.3333333333333" style="37" customWidth="1"/>
    <col min="4605" max="4605" width="10.8833333333333" style="37" customWidth="1"/>
    <col min="4606" max="4606" width="12.6666666666667" style="37" customWidth="1"/>
    <col min="4607" max="4607" width="12.3333333333333" style="37" customWidth="1"/>
    <col min="4608" max="4608" width="12.4416666666667" style="37" customWidth="1"/>
    <col min="4609" max="4857" width="9" style="37"/>
    <col min="4858" max="4858" width="1.10833333333333" style="37" customWidth="1"/>
    <col min="4859" max="4859" width="16.4416666666667" style="37" customWidth="1"/>
    <col min="4860" max="4860" width="29.3333333333333" style="37" customWidth="1"/>
    <col min="4861" max="4861" width="10.8833333333333" style="37" customWidth="1"/>
    <col min="4862" max="4862" width="12.6666666666667" style="37" customWidth="1"/>
    <col min="4863" max="4863" width="12.3333333333333" style="37" customWidth="1"/>
    <col min="4864" max="4864" width="12.4416666666667" style="37" customWidth="1"/>
    <col min="4865" max="5113" width="9" style="37"/>
    <col min="5114" max="5114" width="1.10833333333333" style="37" customWidth="1"/>
    <col min="5115" max="5115" width="16.4416666666667" style="37" customWidth="1"/>
    <col min="5116" max="5116" width="29.3333333333333" style="37" customWidth="1"/>
    <col min="5117" max="5117" width="10.8833333333333" style="37" customWidth="1"/>
    <col min="5118" max="5118" width="12.6666666666667" style="37" customWidth="1"/>
    <col min="5119" max="5119" width="12.3333333333333" style="37" customWidth="1"/>
    <col min="5120" max="5120" width="12.4416666666667" style="37" customWidth="1"/>
    <col min="5121" max="5369" width="9" style="37"/>
    <col min="5370" max="5370" width="1.10833333333333" style="37" customWidth="1"/>
    <col min="5371" max="5371" width="16.4416666666667" style="37" customWidth="1"/>
    <col min="5372" max="5372" width="29.3333333333333" style="37" customWidth="1"/>
    <col min="5373" max="5373" width="10.8833333333333" style="37" customWidth="1"/>
    <col min="5374" max="5374" width="12.6666666666667" style="37" customWidth="1"/>
    <col min="5375" max="5375" width="12.3333333333333" style="37" customWidth="1"/>
    <col min="5376" max="5376" width="12.4416666666667" style="37" customWidth="1"/>
    <col min="5377" max="5625" width="9" style="37"/>
    <col min="5626" max="5626" width="1.10833333333333" style="37" customWidth="1"/>
    <col min="5627" max="5627" width="16.4416666666667" style="37" customWidth="1"/>
    <col min="5628" max="5628" width="29.3333333333333" style="37" customWidth="1"/>
    <col min="5629" max="5629" width="10.8833333333333" style="37" customWidth="1"/>
    <col min="5630" max="5630" width="12.6666666666667" style="37" customWidth="1"/>
    <col min="5631" max="5631" width="12.3333333333333" style="37" customWidth="1"/>
    <col min="5632" max="5632" width="12.4416666666667" style="37" customWidth="1"/>
    <col min="5633" max="5881" width="9" style="37"/>
    <col min="5882" max="5882" width="1.10833333333333" style="37" customWidth="1"/>
    <col min="5883" max="5883" width="16.4416666666667" style="37" customWidth="1"/>
    <col min="5884" max="5884" width="29.3333333333333" style="37" customWidth="1"/>
    <col min="5885" max="5885" width="10.8833333333333" style="37" customWidth="1"/>
    <col min="5886" max="5886" width="12.6666666666667" style="37" customWidth="1"/>
    <col min="5887" max="5887" width="12.3333333333333" style="37" customWidth="1"/>
    <col min="5888" max="5888" width="12.4416666666667" style="37" customWidth="1"/>
    <col min="5889" max="6137" width="9" style="37"/>
    <col min="6138" max="6138" width="1.10833333333333" style="37" customWidth="1"/>
    <col min="6139" max="6139" width="16.4416666666667" style="37" customWidth="1"/>
    <col min="6140" max="6140" width="29.3333333333333" style="37" customWidth="1"/>
    <col min="6141" max="6141" width="10.8833333333333" style="37" customWidth="1"/>
    <col min="6142" max="6142" width="12.6666666666667" style="37" customWidth="1"/>
    <col min="6143" max="6143" width="12.3333333333333" style="37" customWidth="1"/>
    <col min="6144" max="6144" width="12.4416666666667" style="37" customWidth="1"/>
    <col min="6145" max="6393" width="9" style="37"/>
    <col min="6394" max="6394" width="1.10833333333333" style="37" customWidth="1"/>
    <col min="6395" max="6395" width="16.4416666666667" style="37" customWidth="1"/>
    <col min="6396" max="6396" width="29.3333333333333" style="37" customWidth="1"/>
    <col min="6397" max="6397" width="10.8833333333333" style="37" customWidth="1"/>
    <col min="6398" max="6398" width="12.6666666666667" style="37" customWidth="1"/>
    <col min="6399" max="6399" width="12.3333333333333" style="37" customWidth="1"/>
    <col min="6400" max="6400" width="12.4416666666667" style="37" customWidth="1"/>
    <col min="6401" max="6649" width="9" style="37"/>
    <col min="6650" max="6650" width="1.10833333333333" style="37" customWidth="1"/>
    <col min="6651" max="6651" width="16.4416666666667" style="37" customWidth="1"/>
    <col min="6652" max="6652" width="29.3333333333333" style="37" customWidth="1"/>
    <col min="6653" max="6653" width="10.8833333333333" style="37" customWidth="1"/>
    <col min="6654" max="6654" width="12.6666666666667" style="37" customWidth="1"/>
    <col min="6655" max="6655" width="12.3333333333333" style="37" customWidth="1"/>
    <col min="6656" max="6656" width="12.4416666666667" style="37" customWidth="1"/>
    <col min="6657" max="6905" width="9" style="37"/>
    <col min="6906" max="6906" width="1.10833333333333" style="37" customWidth="1"/>
    <col min="6907" max="6907" width="16.4416666666667" style="37" customWidth="1"/>
    <col min="6908" max="6908" width="29.3333333333333" style="37" customWidth="1"/>
    <col min="6909" max="6909" width="10.8833333333333" style="37" customWidth="1"/>
    <col min="6910" max="6910" width="12.6666666666667" style="37" customWidth="1"/>
    <col min="6911" max="6911" width="12.3333333333333" style="37" customWidth="1"/>
    <col min="6912" max="6912" width="12.4416666666667" style="37" customWidth="1"/>
    <col min="6913" max="7161" width="9" style="37"/>
    <col min="7162" max="7162" width="1.10833333333333" style="37" customWidth="1"/>
    <col min="7163" max="7163" width="16.4416666666667" style="37" customWidth="1"/>
    <col min="7164" max="7164" width="29.3333333333333" style="37" customWidth="1"/>
    <col min="7165" max="7165" width="10.8833333333333" style="37" customWidth="1"/>
    <col min="7166" max="7166" width="12.6666666666667" style="37" customWidth="1"/>
    <col min="7167" max="7167" width="12.3333333333333" style="37" customWidth="1"/>
    <col min="7168" max="7168" width="12.4416666666667" style="37" customWidth="1"/>
    <col min="7169" max="7417" width="9" style="37"/>
    <col min="7418" max="7418" width="1.10833333333333" style="37" customWidth="1"/>
    <col min="7419" max="7419" width="16.4416666666667" style="37" customWidth="1"/>
    <col min="7420" max="7420" width="29.3333333333333" style="37" customWidth="1"/>
    <col min="7421" max="7421" width="10.8833333333333" style="37" customWidth="1"/>
    <col min="7422" max="7422" width="12.6666666666667" style="37" customWidth="1"/>
    <col min="7423" max="7423" width="12.3333333333333" style="37" customWidth="1"/>
    <col min="7424" max="7424" width="12.4416666666667" style="37" customWidth="1"/>
    <col min="7425" max="7673" width="9" style="37"/>
    <col min="7674" max="7674" width="1.10833333333333" style="37" customWidth="1"/>
    <col min="7675" max="7675" width="16.4416666666667" style="37" customWidth="1"/>
    <col min="7676" max="7676" width="29.3333333333333" style="37" customWidth="1"/>
    <col min="7677" max="7677" width="10.8833333333333" style="37" customWidth="1"/>
    <col min="7678" max="7678" width="12.6666666666667" style="37" customWidth="1"/>
    <col min="7679" max="7679" width="12.3333333333333" style="37" customWidth="1"/>
    <col min="7680" max="7680" width="12.4416666666667" style="37" customWidth="1"/>
    <col min="7681" max="7929" width="9" style="37"/>
    <col min="7930" max="7930" width="1.10833333333333" style="37" customWidth="1"/>
    <col min="7931" max="7931" width="16.4416666666667" style="37" customWidth="1"/>
    <col min="7932" max="7932" width="29.3333333333333" style="37" customWidth="1"/>
    <col min="7933" max="7933" width="10.8833333333333" style="37" customWidth="1"/>
    <col min="7934" max="7934" width="12.6666666666667" style="37" customWidth="1"/>
    <col min="7935" max="7935" width="12.3333333333333" style="37" customWidth="1"/>
    <col min="7936" max="7936" width="12.4416666666667" style="37" customWidth="1"/>
    <col min="7937" max="8185" width="9" style="37"/>
    <col min="8186" max="8186" width="1.10833333333333" style="37" customWidth="1"/>
    <col min="8187" max="8187" width="16.4416666666667" style="37" customWidth="1"/>
    <col min="8188" max="8188" width="29.3333333333333" style="37" customWidth="1"/>
    <col min="8189" max="8189" width="10.8833333333333" style="37" customWidth="1"/>
    <col min="8190" max="8190" width="12.6666666666667" style="37" customWidth="1"/>
    <col min="8191" max="8191" width="12.3333333333333" style="37" customWidth="1"/>
    <col min="8192" max="8192" width="12.4416666666667" style="37" customWidth="1"/>
    <col min="8193" max="8441" width="9" style="37"/>
    <col min="8442" max="8442" width="1.10833333333333" style="37" customWidth="1"/>
    <col min="8443" max="8443" width="16.4416666666667" style="37" customWidth="1"/>
    <col min="8444" max="8444" width="29.3333333333333" style="37" customWidth="1"/>
    <col min="8445" max="8445" width="10.8833333333333" style="37" customWidth="1"/>
    <col min="8446" max="8446" width="12.6666666666667" style="37" customWidth="1"/>
    <col min="8447" max="8447" width="12.3333333333333" style="37" customWidth="1"/>
    <col min="8448" max="8448" width="12.4416666666667" style="37" customWidth="1"/>
    <col min="8449" max="8697" width="9" style="37"/>
    <col min="8698" max="8698" width="1.10833333333333" style="37" customWidth="1"/>
    <col min="8699" max="8699" width="16.4416666666667" style="37" customWidth="1"/>
    <col min="8700" max="8700" width="29.3333333333333" style="37" customWidth="1"/>
    <col min="8701" max="8701" width="10.8833333333333" style="37" customWidth="1"/>
    <col min="8702" max="8702" width="12.6666666666667" style="37" customWidth="1"/>
    <col min="8703" max="8703" width="12.3333333333333" style="37" customWidth="1"/>
    <col min="8704" max="8704" width="12.4416666666667" style="37" customWidth="1"/>
    <col min="8705" max="8953" width="9" style="37"/>
    <col min="8954" max="8954" width="1.10833333333333" style="37" customWidth="1"/>
    <col min="8955" max="8955" width="16.4416666666667" style="37" customWidth="1"/>
    <col min="8956" max="8956" width="29.3333333333333" style="37" customWidth="1"/>
    <col min="8957" max="8957" width="10.8833333333333" style="37" customWidth="1"/>
    <col min="8958" max="8958" width="12.6666666666667" style="37" customWidth="1"/>
    <col min="8959" max="8959" width="12.3333333333333" style="37" customWidth="1"/>
    <col min="8960" max="8960" width="12.4416666666667" style="37" customWidth="1"/>
    <col min="8961" max="9209" width="9" style="37"/>
    <col min="9210" max="9210" width="1.10833333333333" style="37" customWidth="1"/>
    <col min="9211" max="9211" width="16.4416666666667" style="37" customWidth="1"/>
    <col min="9212" max="9212" width="29.3333333333333" style="37" customWidth="1"/>
    <col min="9213" max="9213" width="10.8833333333333" style="37" customWidth="1"/>
    <col min="9214" max="9214" width="12.6666666666667" style="37" customWidth="1"/>
    <col min="9215" max="9215" width="12.3333333333333" style="37" customWidth="1"/>
    <col min="9216" max="9216" width="12.4416666666667" style="37" customWidth="1"/>
    <col min="9217" max="9465" width="9" style="37"/>
    <col min="9466" max="9466" width="1.10833333333333" style="37" customWidth="1"/>
    <col min="9467" max="9467" width="16.4416666666667" style="37" customWidth="1"/>
    <col min="9468" max="9468" width="29.3333333333333" style="37" customWidth="1"/>
    <col min="9469" max="9469" width="10.8833333333333" style="37" customWidth="1"/>
    <col min="9470" max="9470" width="12.6666666666667" style="37" customWidth="1"/>
    <col min="9471" max="9471" width="12.3333333333333" style="37" customWidth="1"/>
    <col min="9472" max="9472" width="12.4416666666667" style="37" customWidth="1"/>
    <col min="9473" max="9721" width="9" style="37"/>
    <col min="9722" max="9722" width="1.10833333333333" style="37" customWidth="1"/>
    <col min="9723" max="9723" width="16.4416666666667" style="37" customWidth="1"/>
    <col min="9724" max="9724" width="29.3333333333333" style="37" customWidth="1"/>
    <col min="9725" max="9725" width="10.8833333333333" style="37" customWidth="1"/>
    <col min="9726" max="9726" width="12.6666666666667" style="37" customWidth="1"/>
    <col min="9727" max="9727" width="12.3333333333333" style="37" customWidth="1"/>
    <col min="9728" max="9728" width="12.4416666666667" style="37" customWidth="1"/>
    <col min="9729" max="9977" width="9" style="37"/>
    <col min="9978" max="9978" width="1.10833333333333" style="37" customWidth="1"/>
    <col min="9979" max="9979" width="16.4416666666667" style="37" customWidth="1"/>
    <col min="9980" max="9980" width="29.3333333333333" style="37" customWidth="1"/>
    <col min="9981" max="9981" width="10.8833333333333" style="37" customWidth="1"/>
    <col min="9982" max="9982" width="12.6666666666667" style="37" customWidth="1"/>
    <col min="9983" max="9983" width="12.3333333333333" style="37" customWidth="1"/>
    <col min="9984" max="9984" width="12.4416666666667" style="37" customWidth="1"/>
    <col min="9985" max="10233" width="9" style="37"/>
    <col min="10234" max="10234" width="1.10833333333333" style="37" customWidth="1"/>
    <col min="10235" max="10235" width="16.4416666666667" style="37" customWidth="1"/>
    <col min="10236" max="10236" width="29.3333333333333" style="37" customWidth="1"/>
    <col min="10237" max="10237" width="10.8833333333333" style="37" customWidth="1"/>
    <col min="10238" max="10238" width="12.6666666666667" style="37" customWidth="1"/>
    <col min="10239" max="10239" width="12.3333333333333" style="37" customWidth="1"/>
    <col min="10240" max="10240" width="12.4416666666667" style="37" customWidth="1"/>
    <col min="10241" max="10489" width="9" style="37"/>
    <col min="10490" max="10490" width="1.10833333333333" style="37" customWidth="1"/>
    <col min="10491" max="10491" width="16.4416666666667" style="37" customWidth="1"/>
    <col min="10492" max="10492" width="29.3333333333333" style="37" customWidth="1"/>
    <col min="10493" max="10493" width="10.8833333333333" style="37" customWidth="1"/>
    <col min="10494" max="10494" width="12.6666666666667" style="37" customWidth="1"/>
    <col min="10495" max="10495" width="12.3333333333333" style="37" customWidth="1"/>
    <col min="10496" max="10496" width="12.4416666666667" style="37" customWidth="1"/>
    <col min="10497" max="10745" width="9" style="37"/>
    <col min="10746" max="10746" width="1.10833333333333" style="37" customWidth="1"/>
    <col min="10747" max="10747" width="16.4416666666667" style="37" customWidth="1"/>
    <col min="10748" max="10748" width="29.3333333333333" style="37" customWidth="1"/>
    <col min="10749" max="10749" width="10.8833333333333" style="37" customWidth="1"/>
    <col min="10750" max="10750" width="12.6666666666667" style="37" customWidth="1"/>
    <col min="10751" max="10751" width="12.3333333333333" style="37" customWidth="1"/>
    <col min="10752" max="10752" width="12.4416666666667" style="37" customWidth="1"/>
    <col min="10753" max="11001" width="9" style="37"/>
    <col min="11002" max="11002" width="1.10833333333333" style="37" customWidth="1"/>
    <col min="11003" max="11003" width="16.4416666666667" style="37" customWidth="1"/>
    <col min="11004" max="11004" width="29.3333333333333" style="37" customWidth="1"/>
    <col min="11005" max="11005" width="10.8833333333333" style="37" customWidth="1"/>
    <col min="11006" max="11006" width="12.6666666666667" style="37" customWidth="1"/>
    <col min="11007" max="11007" width="12.3333333333333" style="37" customWidth="1"/>
    <col min="11008" max="11008" width="12.4416666666667" style="37" customWidth="1"/>
    <col min="11009" max="11257" width="9" style="37"/>
    <col min="11258" max="11258" width="1.10833333333333" style="37" customWidth="1"/>
    <col min="11259" max="11259" width="16.4416666666667" style="37" customWidth="1"/>
    <col min="11260" max="11260" width="29.3333333333333" style="37" customWidth="1"/>
    <col min="11261" max="11261" width="10.8833333333333" style="37" customWidth="1"/>
    <col min="11262" max="11262" width="12.6666666666667" style="37" customWidth="1"/>
    <col min="11263" max="11263" width="12.3333333333333" style="37" customWidth="1"/>
    <col min="11264" max="11264" width="12.4416666666667" style="37" customWidth="1"/>
    <col min="11265" max="11513" width="9" style="37"/>
    <col min="11514" max="11514" width="1.10833333333333" style="37" customWidth="1"/>
    <col min="11515" max="11515" width="16.4416666666667" style="37" customWidth="1"/>
    <col min="11516" max="11516" width="29.3333333333333" style="37" customWidth="1"/>
    <col min="11517" max="11517" width="10.8833333333333" style="37" customWidth="1"/>
    <col min="11518" max="11518" width="12.6666666666667" style="37" customWidth="1"/>
    <col min="11519" max="11519" width="12.3333333333333" style="37" customWidth="1"/>
    <col min="11520" max="11520" width="12.4416666666667" style="37" customWidth="1"/>
    <col min="11521" max="11769" width="9" style="37"/>
    <col min="11770" max="11770" width="1.10833333333333" style="37" customWidth="1"/>
    <col min="11771" max="11771" width="16.4416666666667" style="37" customWidth="1"/>
    <col min="11772" max="11772" width="29.3333333333333" style="37" customWidth="1"/>
    <col min="11773" max="11773" width="10.8833333333333" style="37" customWidth="1"/>
    <col min="11774" max="11774" width="12.6666666666667" style="37" customWidth="1"/>
    <col min="11775" max="11775" width="12.3333333333333" style="37" customWidth="1"/>
    <col min="11776" max="11776" width="12.4416666666667" style="37" customWidth="1"/>
    <col min="11777" max="12025" width="9" style="37"/>
    <col min="12026" max="12026" width="1.10833333333333" style="37" customWidth="1"/>
    <col min="12027" max="12027" width="16.4416666666667" style="37" customWidth="1"/>
    <col min="12028" max="12028" width="29.3333333333333" style="37" customWidth="1"/>
    <col min="12029" max="12029" width="10.8833333333333" style="37" customWidth="1"/>
    <col min="12030" max="12030" width="12.6666666666667" style="37" customWidth="1"/>
    <col min="12031" max="12031" width="12.3333333333333" style="37" customWidth="1"/>
    <col min="12032" max="12032" width="12.4416666666667" style="37" customWidth="1"/>
    <col min="12033" max="12281" width="9" style="37"/>
    <col min="12282" max="12282" width="1.10833333333333" style="37" customWidth="1"/>
    <col min="12283" max="12283" width="16.4416666666667" style="37" customWidth="1"/>
    <col min="12284" max="12284" width="29.3333333333333" style="37" customWidth="1"/>
    <col min="12285" max="12285" width="10.8833333333333" style="37" customWidth="1"/>
    <col min="12286" max="12286" width="12.6666666666667" style="37" customWidth="1"/>
    <col min="12287" max="12287" width="12.3333333333333" style="37" customWidth="1"/>
    <col min="12288" max="12288" width="12.4416666666667" style="37" customWidth="1"/>
    <col min="12289" max="12537" width="9" style="37"/>
    <col min="12538" max="12538" width="1.10833333333333" style="37" customWidth="1"/>
    <col min="12539" max="12539" width="16.4416666666667" style="37" customWidth="1"/>
    <col min="12540" max="12540" width="29.3333333333333" style="37" customWidth="1"/>
    <col min="12541" max="12541" width="10.8833333333333" style="37" customWidth="1"/>
    <col min="12542" max="12542" width="12.6666666666667" style="37" customWidth="1"/>
    <col min="12543" max="12543" width="12.3333333333333" style="37" customWidth="1"/>
    <col min="12544" max="12544" width="12.4416666666667" style="37" customWidth="1"/>
    <col min="12545" max="12793" width="9" style="37"/>
    <col min="12794" max="12794" width="1.10833333333333" style="37" customWidth="1"/>
    <col min="12795" max="12795" width="16.4416666666667" style="37" customWidth="1"/>
    <col min="12796" max="12796" width="29.3333333333333" style="37" customWidth="1"/>
    <col min="12797" max="12797" width="10.8833333333333" style="37" customWidth="1"/>
    <col min="12798" max="12798" width="12.6666666666667" style="37" customWidth="1"/>
    <col min="12799" max="12799" width="12.3333333333333" style="37" customWidth="1"/>
    <col min="12800" max="12800" width="12.4416666666667" style="37" customWidth="1"/>
    <col min="12801" max="13049" width="9" style="37"/>
    <col min="13050" max="13050" width="1.10833333333333" style="37" customWidth="1"/>
    <col min="13051" max="13051" width="16.4416666666667" style="37" customWidth="1"/>
    <col min="13052" max="13052" width="29.3333333333333" style="37" customWidth="1"/>
    <col min="13053" max="13053" width="10.8833333333333" style="37" customWidth="1"/>
    <col min="13054" max="13054" width="12.6666666666667" style="37" customWidth="1"/>
    <col min="13055" max="13055" width="12.3333333333333" style="37" customWidth="1"/>
    <col min="13056" max="13056" width="12.4416666666667" style="37" customWidth="1"/>
    <col min="13057" max="13305" width="9" style="37"/>
    <col min="13306" max="13306" width="1.10833333333333" style="37" customWidth="1"/>
    <col min="13307" max="13307" width="16.4416666666667" style="37" customWidth="1"/>
    <col min="13308" max="13308" width="29.3333333333333" style="37" customWidth="1"/>
    <col min="13309" max="13309" width="10.8833333333333" style="37" customWidth="1"/>
    <col min="13310" max="13310" width="12.6666666666667" style="37" customWidth="1"/>
    <col min="13311" max="13311" width="12.3333333333333" style="37" customWidth="1"/>
    <col min="13312" max="13312" width="12.4416666666667" style="37" customWidth="1"/>
    <col min="13313" max="13561" width="9" style="37"/>
    <col min="13562" max="13562" width="1.10833333333333" style="37" customWidth="1"/>
    <col min="13563" max="13563" width="16.4416666666667" style="37" customWidth="1"/>
    <col min="13564" max="13564" width="29.3333333333333" style="37" customWidth="1"/>
    <col min="13565" max="13565" width="10.8833333333333" style="37" customWidth="1"/>
    <col min="13566" max="13566" width="12.6666666666667" style="37" customWidth="1"/>
    <col min="13567" max="13567" width="12.3333333333333" style="37" customWidth="1"/>
    <col min="13568" max="13568" width="12.4416666666667" style="37" customWidth="1"/>
    <col min="13569" max="13817" width="9" style="37"/>
    <col min="13818" max="13818" width="1.10833333333333" style="37" customWidth="1"/>
    <col min="13819" max="13819" width="16.4416666666667" style="37" customWidth="1"/>
    <col min="13820" max="13820" width="29.3333333333333" style="37" customWidth="1"/>
    <col min="13821" max="13821" width="10.8833333333333" style="37" customWidth="1"/>
    <col min="13822" max="13822" width="12.6666666666667" style="37" customWidth="1"/>
    <col min="13823" max="13823" width="12.3333333333333" style="37" customWidth="1"/>
    <col min="13824" max="13824" width="12.4416666666667" style="37" customWidth="1"/>
    <col min="13825" max="14073" width="9" style="37"/>
    <col min="14074" max="14074" width="1.10833333333333" style="37" customWidth="1"/>
    <col min="14075" max="14075" width="16.4416666666667" style="37" customWidth="1"/>
    <col min="14076" max="14076" width="29.3333333333333" style="37" customWidth="1"/>
    <col min="14077" max="14077" width="10.8833333333333" style="37" customWidth="1"/>
    <col min="14078" max="14078" width="12.6666666666667" style="37" customWidth="1"/>
    <col min="14079" max="14079" width="12.3333333333333" style="37" customWidth="1"/>
    <col min="14080" max="14080" width="12.4416666666667" style="37" customWidth="1"/>
    <col min="14081" max="14329" width="9" style="37"/>
    <col min="14330" max="14330" width="1.10833333333333" style="37" customWidth="1"/>
    <col min="14331" max="14331" width="16.4416666666667" style="37" customWidth="1"/>
    <col min="14332" max="14332" width="29.3333333333333" style="37" customWidth="1"/>
    <col min="14333" max="14333" width="10.8833333333333" style="37" customWidth="1"/>
    <col min="14334" max="14334" width="12.6666666666667" style="37" customWidth="1"/>
    <col min="14335" max="14335" width="12.3333333333333" style="37" customWidth="1"/>
    <col min="14336" max="14336" width="12.4416666666667" style="37" customWidth="1"/>
    <col min="14337" max="14585" width="9" style="37"/>
    <col min="14586" max="14586" width="1.10833333333333" style="37" customWidth="1"/>
    <col min="14587" max="14587" width="16.4416666666667" style="37" customWidth="1"/>
    <col min="14588" max="14588" width="29.3333333333333" style="37" customWidth="1"/>
    <col min="14589" max="14589" width="10.8833333333333" style="37" customWidth="1"/>
    <col min="14590" max="14590" width="12.6666666666667" style="37" customWidth="1"/>
    <col min="14591" max="14591" width="12.3333333333333" style="37" customWidth="1"/>
    <col min="14592" max="14592" width="12.4416666666667" style="37" customWidth="1"/>
    <col min="14593" max="14841" width="9" style="37"/>
    <col min="14842" max="14842" width="1.10833333333333" style="37" customWidth="1"/>
    <col min="14843" max="14843" width="16.4416666666667" style="37" customWidth="1"/>
    <col min="14844" max="14844" width="29.3333333333333" style="37" customWidth="1"/>
    <col min="14845" max="14845" width="10.8833333333333" style="37" customWidth="1"/>
    <col min="14846" max="14846" width="12.6666666666667" style="37" customWidth="1"/>
    <col min="14847" max="14847" width="12.3333333333333" style="37" customWidth="1"/>
    <col min="14848" max="14848" width="12.4416666666667" style="37" customWidth="1"/>
    <col min="14849" max="15097" width="9" style="37"/>
    <col min="15098" max="15098" width="1.10833333333333" style="37" customWidth="1"/>
    <col min="15099" max="15099" width="16.4416666666667" style="37" customWidth="1"/>
    <col min="15100" max="15100" width="29.3333333333333" style="37" customWidth="1"/>
    <col min="15101" max="15101" width="10.8833333333333" style="37" customWidth="1"/>
    <col min="15102" max="15102" width="12.6666666666667" style="37" customWidth="1"/>
    <col min="15103" max="15103" width="12.3333333333333" style="37" customWidth="1"/>
    <col min="15104" max="15104" width="12.4416666666667" style="37" customWidth="1"/>
    <col min="15105" max="15353" width="9" style="37"/>
    <col min="15354" max="15354" width="1.10833333333333" style="37" customWidth="1"/>
    <col min="15355" max="15355" width="16.4416666666667" style="37" customWidth="1"/>
    <col min="15356" max="15356" width="29.3333333333333" style="37" customWidth="1"/>
    <col min="15357" max="15357" width="10.8833333333333" style="37" customWidth="1"/>
    <col min="15358" max="15358" width="12.6666666666667" style="37" customWidth="1"/>
    <col min="15359" max="15359" width="12.3333333333333" style="37" customWidth="1"/>
    <col min="15360" max="15360" width="12.4416666666667" style="37" customWidth="1"/>
    <col min="15361" max="15609" width="9" style="37"/>
    <col min="15610" max="15610" width="1.10833333333333" style="37" customWidth="1"/>
    <col min="15611" max="15611" width="16.4416666666667" style="37" customWidth="1"/>
    <col min="15612" max="15612" width="29.3333333333333" style="37" customWidth="1"/>
    <col min="15613" max="15613" width="10.8833333333333" style="37" customWidth="1"/>
    <col min="15614" max="15614" width="12.6666666666667" style="37" customWidth="1"/>
    <col min="15615" max="15615" width="12.3333333333333" style="37" customWidth="1"/>
    <col min="15616" max="15616" width="12.4416666666667" style="37" customWidth="1"/>
    <col min="15617" max="15865" width="9" style="37"/>
    <col min="15866" max="15866" width="1.10833333333333" style="37" customWidth="1"/>
    <col min="15867" max="15867" width="16.4416666666667" style="37" customWidth="1"/>
    <col min="15868" max="15868" width="29.3333333333333" style="37" customWidth="1"/>
    <col min="15869" max="15869" width="10.8833333333333" style="37" customWidth="1"/>
    <col min="15870" max="15870" width="12.6666666666667" style="37" customWidth="1"/>
    <col min="15871" max="15871" width="12.3333333333333" style="37" customWidth="1"/>
    <col min="15872" max="15872" width="12.4416666666667" style="37" customWidth="1"/>
    <col min="15873" max="16121" width="9" style="37"/>
    <col min="16122" max="16122" width="1.10833333333333" style="37" customWidth="1"/>
    <col min="16123" max="16123" width="16.4416666666667" style="37" customWidth="1"/>
    <col min="16124" max="16124" width="29.3333333333333" style="37" customWidth="1"/>
    <col min="16125" max="16125" width="10.8833333333333" style="37" customWidth="1"/>
    <col min="16126" max="16126" width="12.6666666666667" style="37" customWidth="1"/>
    <col min="16127" max="16127" width="12.3333333333333" style="37" customWidth="1"/>
    <col min="16128" max="16128" width="12.4416666666667" style="37" customWidth="1"/>
    <col min="16129" max="16384" width="9" style="37"/>
  </cols>
  <sheetData>
    <row r="1" ht="21" customHeight="1" spans="1:1">
      <c r="A1" s="38" t="s">
        <v>646</v>
      </c>
    </row>
    <row r="2" ht="47.25" customHeight="1" spans="1:6">
      <c r="A2" s="39" t="s">
        <v>647</v>
      </c>
      <c r="B2" s="39"/>
      <c r="C2" s="39"/>
      <c r="D2" s="39"/>
      <c r="E2" s="39"/>
      <c r="F2" s="39"/>
    </row>
    <row r="3" ht="19.5" customHeight="1" spans="1:6">
      <c r="A3" s="3"/>
      <c r="B3" s="3"/>
      <c r="C3" s="3"/>
      <c r="D3" s="3"/>
      <c r="E3" s="3"/>
      <c r="F3" s="40" t="s">
        <v>313</v>
      </c>
    </row>
    <row r="4" ht="36" customHeight="1" spans="1:6">
      <c r="A4" s="41" t="s">
        <v>648</v>
      </c>
      <c r="B4" s="41" t="s">
        <v>649</v>
      </c>
      <c r="C4" s="41"/>
      <c r="D4" s="41" t="s">
        <v>650</v>
      </c>
      <c r="E4" s="41">
        <v>3724.39</v>
      </c>
      <c r="F4" s="41"/>
    </row>
    <row r="5" ht="110" customHeight="1" spans="1:6">
      <c r="A5" s="41" t="s">
        <v>651</v>
      </c>
      <c r="B5" s="42" t="s">
        <v>652</v>
      </c>
      <c r="C5" s="42"/>
      <c r="D5" s="42"/>
      <c r="E5" s="42"/>
      <c r="F5" s="42"/>
    </row>
    <row r="6" ht="26.25" customHeight="1" spans="1:6">
      <c r="A6" s="43" t="s">
        <v>653</v>
      </c>
      <c r="B6" s="41" t="s">
        <v>654</v>
      </c>
      <c r="C6" s="41" t="s">
        <v>655</v>
      </c>
      <c r="D6" s="41" t="s">
        <v>656</v>
      </c>
      <c r="E6" s="41" t="s">
        <v>657</v>
      </c>
      <c r="F6" s="41" t="s">
        <v>658</v>
      </c>
    </row>
    <row r="7" ht="26.25" customHeight="1" spans="1:6">
      <c r="A7" s="44"/>
      <c r="B7" s="45" t="s">
        <v>659</v>
      </c>
      <c r="C7" s="45">
        <v>10</v>
      </c>
      <c r="D7" s="45" t="s">
        <v>660</v>
      </c>
      <c r="E7" s="221" t="s">
        <v>661</v>
      </c>
      <c r="F7" s="45">
        <v>100</v>
      </c>
    </row>
    <row r="8" ht="26.25" customHeight="1" spans="1:6">
      <c r="A8" s="44"/>
      <c r="B8" s="46" t="s">
        <v>662</v>
      </c>
      <c r="C8" s="45">
        <v>10</v>
      </c>
      <c r="D8" s="45" t="s">
        <v>660</v>
      </c>
      <c r="E8" s="45" t="s">
        <v>661</v>
      </c>
      <c r="F8" s="46">
        <v>100</v>
      </c>
    </row>
    <row r="9" ht="36" customHeight="1" spans="1:6">
      <c r="A9" s="44"/>
      <c r="B9" s="46" t="s">
        <v>663</v>
      </c>
      <c r="C9" s="45">
        <v>10</v>
      </c>
      <c r="D9" s="45" t="s">
        <v>660</v>
      </c>
      <c r="E9" s="45" t="s">
        <v>661</v>
      </c>
      <c r="F9" s="46">
        <v>100</v>
      </c>
    </row>
    <row r="10" ht="38" customHeight="1" spans="1:6">
      <c r="A10" s="44"/>
      <c r="B10" s="46" t="s">
        <v>664</v>
      </c>
      <c r="C10" s="45">
        <v>10</v>
      </c>
      <c r="D10" s="45" t="s">
        <v>665</v>
      </c>
      <c r="E10" s="45" t="s">
        <v>665</v>
      </c>
      <c r="F10" s="45" t="s">
        <v>666</v>
      </c>
    </row>
    <row r="11" ht="36" customHeight="1" spans="1:6">
      <c r="A11" s="44"/>
      <c r="B11" s="46" t="s">
        <v>667</v>
      </c>
      <c r="C11" s="45">
        <v>10</v>
      </c>
      <c r="D11" s="45" t="s">
        <v>665</v>
      </c>
      <c r="E11" s="45" t="s">
        <v>665</v>
      </c>
      <c r="F11" s="45" t="s">
        <v>668</v>
      </c>
    </row>
    <row r="12" ht="37" customHeight="1" spans="1:6">
      <c r="A12" s="44"/>
      <c r="B12" s="46" t="s">
        <v>669</v>
      </c>
      <c r="C12" s="45">
        <v>10</v>
      </c>
      <c r="D12" s="45" t="s">
        <v>660</v>
      </c>
      <c r="E12" s="45" t="s">
        <v>661</v>
      </c>
      <c r="F12" s="46">
        <v>100</v>
      </c>
    </row>
    <row r="13" ht="26.25" customHeight="1" spans="1:6">
      <c r="A13" s="44"/>
      <c r="B13" s="46" t="s">
        <v>670</v>
      </c>
      <c r="C13" s="45">
        <v>10</v>
      </c>
      <c r="D13" s="45" t="s">
        <v>671</v>
      </c>
      <c r="E13" s="45" t="s">
        <v>661</v>
      </c>
      <c r="F13" s="45">
        <v>125</v>
      </c>
    </row>
    <row r="14" ht="26.25" customHeight="1" spans="1:6">
      <c r="A14" s="44"/>
      <c r="B14" s="46" t="s">
        <v>672</v>
      </c>
      <c r="C14" s="45">
        <v>10</v>
      </c>
      <c r="D14" s="45" t="s">
        <v>673</v>
      </c>
      <c r="E14" s="17" t="s">
        <v>674</v>
      </c>
      <c r="F14" s="46">
        <v>20</v>
      </c>
    </row>
    <row r="15" ht="26.25" customHeight="1" spans="1:6">
      <c r="A15" s="44"/>
      <c r="B15" s="45" t="s">
        <v>675</v>
      </c>
      <c r="C15" s="45">
        <v>10</v>
      </c>
      <c r="D15" s="45" t="s">
        <v>660</v>
      </c>
      <c r="E15" s="27" t="s">
        <v>676</v>
      </c>
      <c r="F15" s="45">
        <v>1</v>
      </c>
    </row>
    <row r="16" ht="21" customHeight="1" spans="1:6">
      <c r="A16" s="44"/>
      <c r="B16" s="46" t="s">
        <v>677</v>
      </c>
      <c r="C16" s="45">
        <v>5</v>
      </c>
      <c r="D16" s="45" t="s">
        <v>660</v>
      </c>
      <c r="E16" s="45" t="s">
        <v>661</v>
      </c>
      <c r="F16" s="46">
        <v>100</v>
      </c>
    </row>
    <row r="17" ht="24" customHeight="1" spans="1:6">
      <c r="A17" s="47"/>
      <c r="B17" s="45" t="s">
        <v>678</v>
      </c>
      <c r="C17" s="45">
        <v>5</v>
      </c>
      <c r="D17" s="45" t="s">
        <v>660</v>
      </c>
      <c r="E17" s="45" t="s">
        <v>679</v>
      </c>
      <c r="F17" s="45">
        <v>95</v>
      </c>
    </row>
    <row r="18" spans="1:6">
      <c r="A18" s="48"/>
      <c r="B18" s="49"/>
      <c r="C18" s="50"/>
      <c r="D18" s="50"/>
      <c r="E18" s="50"/>
      <c r="F18" s="49"/>
    </row>
    <row r="19" spans="1:6">
      <c r="A19" s="48"/>
      <c r="B19" s="49"/>
      <c r="C19" s="50"/>
      <c r="D19" s="50"/>
      <c r="E19" s="50"/>
      <c r="F19" s="49"/>
    </row>
    <row r="20" spans="1:6">
      <c r="A20" s="48"/>
      <c r="B20" s="49"/>
      <c r="C20" s="50"/>
      <c r="D20" s="50"/>
      <c r="E20" s="50"/>
      <c r="F20" s="49"/>
    </row>
    <row r="21" spans="1:6">
      <c r="A21" s="48"/>
      <c r="B21" s="49"/>
      <c r="C21" s="50"/>
      <c r="D21" s="50"/>
      <c r="E21" s="50"/>
      <c r="F21" s="49"/>
    </row>
    <row r="22" spans="1:6">
      <c r="A22" s="48"/>
      <c r="B22" s="49"/>
      <c r="C22" s="50"/>
      <c r="D22" s="50"/>
      <c r="E22" s="50"/>
      <c r="F22" s="49"/>
    </row>
    <row r="23" spans="1:6">
      <c r="A23" s="48"/>
      <c r="B23" s="49"/>
      <c r="C23" s="50"/>
      <c r="D23" s="50"/>
      <c r="E23" s="50"/>
      <c r="F23" s="49"/>
    </row>
    <row r="24" spans="1:6">
      <c r="A24" s="48"/>
      <c r="B24" s="49"/>
      <c r="C24" s="50"/>
      <c r="D24" s="50"/>
      <c r="E24" s="50"/>
      <c r="F24" s="49"/>
    </row>
    <row r="25" spans="1:6">
      <c r="A25" s="48"/>
      <c r="B25" s="49"/>
      <c r="C25" s="50"/>
      <c r="D25" s="50"/>
      <c r="E25" s="50"/>
      <c r="F25" s="49"/>
    </row>
    <row r="26" spans="1:6">
      <c r="A26" s="48"/>
      <c r="B26" s="49"/>
      <c r="C26" s="50"/>
      <c r="D26" s="50"/>
      <c r="E26" s="50"/>
      <c r="F26" s="49"/>
    </row>
    <row r="27" spans="1:6">
      <c r="A27" s="48"/>
      <c r="B27" s="49"/>
      <c r="C27" s="50"/>
      <c r="D27" s="50"/>
      <c r="E27" s="50"/>
      <c r="F27" s="49"/>
    </row>
    <row r="28" spans="1:6">
      <c r="A28" s="48"/>
      <c r="B28" s="49"/>
      <c r="C28" s="50"/>
      <c r="D28" s="50"/>
      <c r="E28" s="50"/>
      <c r="F28" s="49"/>
    </row>
    <row r="29" spans="1:6">
      <c r="A29" s="48"/>
      <c r="B29" s="49"/>
      <c r="C29" s="50"/>
      <c r="D29" s="50"/>
      <c r="E29" s="50"/>
      <c r="F29" s="49"/>
    </row>
    <row r="30" spans="1:6">
      <c r="A30" s="48"/>
      <c r="B30" s="49"/>
      <c r="C30" s="50"/>
      <c r="D30" s="50"/>
      <c r="E30" s="50"/>
      <c r="F30" s="49"/>
    </row>
    <row r="31" spans="1:6">
      <c r="A31" s="48"/>
      <c r="B31" s="49"/>
      <c r="C31" s="50"/>
      <c r="D31" s="50"/>
      <c r="E31" s="50"/>
      <c r="F31" s="49"/>
    </row>
    <row r="32" spans="1:6">
      <c r="A32" s="48"/>
      <c r="B32" s="49"/>
      <c r="C32" s="50"/>
      <c r="D32" s="50"/>
      <c r="E32" s="50"/>
      <c r="F32" s="49"/>
    </row>
    <row r="33" spans="1:6">
      <c r="A33" s="48"/>
      <c r="B33" s="49"/>
      <c r="C33" s="50"/>
      <c r="D33" s="50"/>
      <c r="E33" s="50"/>
      <c r="F33" s="49"/>
    </row>
    <row r="34" spans="1:6">
      <c r="A34" s="48"/>
      <c r="B34" s="49"/>
      <c r="C34" s="50"/>
      <c r="D34" s="50"/>
      <c r="E34" s="50"/>
      <c r="F34" s="49"/>
    </row>
    <row r="35" spans="2:6">
      <c r="B35" s="51"/>
      <c r="C35" s="52"/>
      <c r="D35" s="52"/>
      <c r="E35" s="52"/>
      <c r="F35" s="51"/>
    </row>
    <row r="36" spans="2:6">
      <c r="B36" s="51"/>
      <c r="C36" s="52"/>
      <c r="D36" s="52"/>
      <c r="E36" s="52"/>
      <c r="F36" s="51"/>
    </row>
    <row r="37" spans="2:6">
      <c r="B37" s="51"/>
      <c r="C37" s="51"/>
      <c r="D37" s="51"/>
      <c r="E37" s="51"/>
      <c r="F37" s="51"/>
    </row>
    <row r="38" spans="2:6">
      <c r="B38" s="51"/>
      <c r="C38" s="51"/>
      <c r="D38" s="51"/>
      <c r="E38" s="51"/>
      <c r="F38" s="51"/>
    </row>
    <row r="39" spans="2:6">
      <c r="B39" s="51"/>
      <c r="C39" s="51"/>
      <c r="D39" s="51"/>
      <c r="E39" s="51"/>
      <c r="F39" s="51"/>
    </row>
    <row r="40" spans="2:6">
      <c r="B40" s="51"/>
      <c r="C40" s="51"/>
      <c r="D40" s="51"/>
      <c r="E40" s="51"/>
      <c r="F40" s="51"/>
    </row>
    <row r="41" spans="2:6">
      <c r="B41" s="51"/>
      <c r="C41" s="51"/>
      <c r="D41" s="51"/>
      <c r="E41" s="51"/>
      <c r="F41" s="51"/>
    </row>
    <row r="42" spans="2:6">
      <c r="B42" s="51"/>
      <c r="C42" s="51"/>
      <c r="D42" s="51"/>
      <c r="E42" s="51"/>
      <c r="F42" s="51"/>
    </row>
    <row r="43" spans="2:6">
      <c r="B43" s="51"/>
      <c r="C43" s="51"/>
      <c r="D43" s="51"/>
      <c r="E43" s="51"/>
      <c r="F43" s="51"/>
    </row>
    <row r="44" spans="2:6">
      <c r="B44" s="51"/>
      <c r="C44" s="51"/>
      <c r="D44" s="51"/>
      <c r="E44" s="51"/>
      <c r="F44" s="51"/>
    </row>
    <row r="45" spans="2:6">
      <c r="B45" s="51"/>
      <c r="C45" s="51"/>
      <c r="D45" s="51"/>
      <c r="E45" s="51"/>
      <c r="F45" s="51"/>
    </row>
    <row r="46" spans="2:6">
      <c r="B46" s="51"/>
      <c r="C46" s="51"/>
      <c r="D46" s="51"/>
      <c r="E46" s="51"/>
      <c r="F46" s="51"/>
    </row>
    <row r="47" spans="2:6">
      <c r="B47" s="51"/>
      <c r="C47" s="51"/>
      <c r="D47" s="51"/>
      <c r="E47" s="51"/>
      <c r="F47" s="51"/>
    </row>
    <row r="48" spans="2:6">
      <c r="B48" s="51"/>
      <c r="C48" s="51"/>
      <c r="D48" s="51"/>
      <c r="E48" s="51"/>
      <c r="F48" s="51"/>
    </row>
    <row r="49" spans="2:6">
      <c r="B49" s="51"/>
      <c r="C49" s="51"/>
      <c r="D49" s="51"/>
      <c r="E49" s="51"/>
      <c r="F49" s="51"/>
    </row>
    <row r="50" spans="2:6">
      <c r="B50" s="51"/>
      <c r="C50" s="51"/>
      <c r="D50" s="51"/>
      <c r="E50" s="51"/>
      <c r="F50" s="51"/>
    </row>
    <row r="51" spans="2:6">
      <c r="B51" s="51"/>
      <c r="C51" s="51"/>
      <c r="D51" s="51"/>
      <c r="E51" s="51"/>
      <c r="F51" s="51"/>
    </row>
    <row r="52" spans="2:6">
      <c r="B52" s="51"/>
      <c r="C52" s="51"/>
      <c r="D52" s="51"/>
      <c r="E52" s="51"/>
      <c r="F52" s="51"/>
    </row>
    <row r="53" spans="2:6">
      <c r="B53" s="51"/>
      <c r="C53" s="51"/>
      <c r="D53" s="51"/>
      <c r="E53" s="51"/>
      <c r="F53" s="51"/>
    </row>
    <row r="54" spans="2:6">
      <c r="B54" s="51"/>
      <c r="C54" s="51"/>
      <c r="D54" s="51"/>
      <c r="E54" s="51"/>
      <c r="F54" s="51"/>
    </row>
    <row r="55" spans="2:6">
      <c r="B55" s="51"/>
      <c r="C55" s="51"/>
      <c r="D55" s="51"/>
      <c r="E55" s="51"/>
      <c r="F55" s="51"/>
    </row>
  </sheetData>
  <mergeCells count="5">
    <mergeCell ref="A2:F2"/>
    <mergeCell ref="B4:C4"/>
    <mergeCell ref="E4:F4"/>
    <mergeCell ref="B5:F5"/>
    <mergeCell ref="A6:A17"/>
  </mergeCells>
  <printOptions horizontalCentered="1"/>
  <pageMargins left="0.707638888888889" right="0.707638888888889" top="0.747916666666667" bottom="0.747916666666667" header="0.313888888888889" footer="0.313888888888889"/>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P16" sqref="P16"/>
    </sheetView>
  </sheetViews>
  <sheetFormatPr defaultColWidth="9" defaultRowHeight="13.5"/>
  <cols>
    <col min="1" max="1" width="13.3333333333333" style="2" customWidth="1"/>
    <col min="2" max="2" width="15.625" style="2" customWidth="1"/>
    <col min="3" max="3" width="9.5" style="2" customWidth="1"/>
    <col min="4" max="4" width="16.625" style="2" customWidth="1"/>
    <col min="5" max="5" width="11.8833333333333" style="2" customWidth="1"/>
    <col min="6" max="6" width="10.4416666666667" style="2" customWidth="1"/>
    <col min="7" max="7" width="9" style="2" customWidth="1"/>
    <col min="8" max="8" width="9" style="2"/>
    <col min="9" max="9" width="15.25" style="2" customWidth="1"/>
    <col min="10" max="16384" width="9" style="2"/>
  </cols>
  <sheetData>
    <row r="1" ht="24.75" customHeight="1" spans="1:1">
      <c r="A1" s="1" t="s">
        <v>680</v>
      </c>
    </row>
    <row r="2" ht="40.5" customHeight="1" spans="1:11">
      <c r="A2" s="3" t="s">
        <v>681</v>
      </c>
      <c r="B2" s="3"/>
      <c r="C2" s="3"/>
      <c r="D2" s="3"/>
      <c r="E2" s="3"/>
      <c r="F2" s="3"/>
      <c r="G2" s="3"/>
      <c r="H2" s="3"/>
      <c r="I2" s="3"/>
      <c r="J2" s="3"/>
      <c r="K2" s="3"/>
    </row>
    <row r="3" ht="22.5" spans="1:11">
      <c r="A3" s="4"/>
      <c r="B3" s="3"/>
      <c r="C3" s="3"/>
      <c r="D3" s="3"/>
      <c r="E3" s="3"/>
      <c r="K3" s="30" t="s">
        <v>313</v>
      </c>
    </row>
    <row r="4" ht="15" spans="1:11">
      <c r="A4" s="5" t="s">
        <v>682</v>
      </c>
      <c r="B4" s="8"/>
      <c r="C4" s="9"/>
      <c r="D4" s="7" t="s">
        <v>683</v>
      </c>
      <c r="E4" s="8"/>
      <c r="F4" s="8"/>
      <c r="G4" s="8"/>
      <c r="H4" s="5" t="s">
        <v>684</v>
      </c>
      <c r="I4" s="5"/>
      <c r="J4" s="31"/>
      <c r="K4" s="12"/>
    </row>
    <row r="5" ht="15" spans="1:11">
      <c r="A5" s="5" t="s">
        <v>685</v>
      </c>
      <c r="B5" s="8"/>
      <c r="C5" s="9"/>
      <c r="D5" s="7" t="s">
        <v>686</v>
      </c>
      <c r="E5" s="9"/>
      <c r="F5" s="9"/>
      <c r="G5" s="9"/>
      <c r="H5" s="5" t="s">
        <v>687</v>
      </c>
      <c r="I5" s="5"/>
      <c r="J5" s="32"/>
      <c r="K5" s="32"/>
    </row>
    <row r="6" ht="15" spans="1:11">
      <c r="A6" s="5" t="s">
        <v>688</v>
      </c>
      <c r="B6" s="8"/>
      <c r="C6" s="9"/>
      <c r="D6" s="7" t="s">
        <v>689</v>
      </c>
      <c r="E6" s="9"/>
      <c r="F6" s="9"/>
      <c r="G6" s="9"/>
      <c r="H6" s="5" t="s">
        <v>690</v>
      </c>
      <c r="I6" s="33" t="s">
        <v>691</v>
      </c>
      <c r="J6" s="32"/>
      <c r="K6" s="32"/>
    </row>
    <row r="7" spans="1:11">
      <c r="A7" s="5" t="s">
        <v>692</v>
      </c>
      <c r="B7" s="35" t="s">
        <v>693</v>
      </c>
      <c r="C7" s="36"/>
      <c r="D7" s="36"/>
      <c r="E7" s="36"/>
      <c r="F7" s="36"/>
      <c r="G7" s="36"/>
      <c r="H7" s="36"/>
      <c r="I7" s="36"/>
      <c r="J7" s="36"/>
      <c r="K7" s="36"/>
    </row>
    <row r="8" spans="1:11">
      <c r="A8" s="5"/>
      <c r="B8" s="36"/>
      <c r="C8" s="36"/>
      <c r="D8" s="36"/>
      <c r="E8" s="36"/>
      <c r="F8" s="36"/>
      <c r="G8" s="36"/>
      <c r="H8" s="36"/>
      <c r="I8" s="36"/>
      <c r="J8" s="36"/>
      <c r="K8" s="36"/>
    </row>
    <row r="9" spans="1:11">
      <c r="A9" s="5"/>
      <c r="B9" s="36"/>
      <c r="C9" s="36"/>
      <c r="D9" s="36"/>
      <c r="E9" s="36"/>
      <c r="F9" s="36"/>
      <c r="G9" s="36"/>
      <c r="H9" s="36"/>
      <c r="I9" s="36"/>
      <c r="J9" s="36"/>
      <c r="K9" s="36"/>
    </row>
    <row r="10" spans="1:11">
      <c r="A10" s="5"/>
      <c r="B10" s="36"/>
      <c r="C10" s="36"/>
      <c r="D10" s="36"/>
      <c r="E10" s="36"/>
      <c r="F10" s="36"/>
      <c r="G10" s="36"/>
      <c r="H10" s="36"/>
      <c r="I10" s="36"/>
      <c r="J10" s="36"/>
      <c r="K10" s="36"/>
    </row>
    <row r="11" ht="30" spans="1:11">
      <c r="A11" s="13" t="s">
        <v>694</v>
      </c>
      <c r="B11" s="13" t="s">
        <v>695</v>
      </c>
      <c r="C11" s="13" t="s">
        <v>696</v>
      </c>
      <c r="D11" s="13"/>
      <c r="E11" s="13"/>
      <c r="F11" s="14" t="s">
        <v>697</v>
      </c>
      <c r="G11" s="14" t="s">
        <v>698</v>
      </c>
      <c r="H11" s="13" t="s">
        <v>699</v>
      </c>
      <c r="I11" s="13" t="s">
        <v>700</v>
      </c>
      <c r="J11" s="13" t="s">
        <v>701</v>
      </c>
      <c r="K11" s="14" t="s">
        <v>702</v>
      </c>
    </row>
    <row r="12" ht="15" spans="1:11">
      <c r="A12" s="15" t="s">
        <v>703</v>
      </c>
      <c r="B12" s="16" t="s">
        <v>704</v>
      </c>
      <c r="C12" s="17"/>
      <c r="D12" s="17"/>
      <c r="E12" s="17"/>
      <c r="F12" s="17"/>
      <c r="G12" s="17"/>
      <c r="H12" s="17"/>
      <c r="I12" s="17"/>
      <c r="J12" s="17"/>
      <c r="K12" s="34"/>
    </row>
    <row r="13" ht="15" spans="1:11">
      <c r="A13" s="19"/>
      <c r="B13" s="25"/>
      <c r="C13" s="17"/>
      <c r="D13" s="17"/>
      <c r="E13" s="17"/>
      <c r="F13" s="17"/>
      <c r="G13" s="17"/>
      <c r="H13" s="17"/>
      <c r="I13" s="17"/>
      <c r="J13" s="17"/>
      <c r="K13" s="34"/>
    </row>
    <row r="14" ht="15" spans="1:11">
      <c r="A14" s="19"/>
      <c r="B14" s="16" t="s">
        <v>705</v>
      </c>
      <c r="C14" s="17"/>
      <c r="D14" s="17"/>
      <c r="E14" s="17"/>
      <c r="F14" s="17"/>
      <c r="G14" s="17"/>
      <c r="H14" s="17"/>
      <c r="I14" s="17"/>
      <c r="J14" s="17"/>
      <c r="K14" s="34"/>
    </row>
    <row r="15" ht="15" spans="1:11">
      <c r="A15" s="19"/>
      <c r="B15" s="25"/>
      <c r="C15" s="17"/>
      <c r="D15" s="17"/>
      <c r="E15" s="17"/>
      <c r="F15" s="17"/>
      <c r="G15" s="17"/>
      <c r="H15" s="17"/>
      <c r="I15" s="17"/>
      <c r="J15" s="17"/>
      <c r="K15" s="34"/>
    </row>
    <row r="16" ht="15" spans="1:11">
      <c r="A16" s="19"/>
      <c r="B16" s="16" t="s">
        <v>706</v>
      </c>
      <c r="C16" s="17"/>
      <c r="D16" s="17"/>
      <c r="E16" s="17"/>
      <c r="F16" s="17"/>
      <c r="G16" s="17"/>
      <c r="H16" s="17"/>
      <c r="I16" s="17"/>
      <c r="J16" s="17"/>
      <c r="K16" s="34"/>
    </row>
    <row r="17" ht="15" spans="1:11">
      <c r="A17" s="19"/>
      <c r="B17" s="25"/>
      <c r="C17" s="17"/>
      <c r="D17" s="17"/>
      <c r="E17" s="17"/>
      <c r="F17" s="17"/>
      <c r="G17" s="17"/>
      <c r="H17" s="17"/>
      <c r="I17" s="17"/>
      <c r="J17" s="17"/>
      <c r="K17" s="34"/>
    </row>
    <row r="18" ht="15" spans="1:11">
      <c r="A18" s="19"/>
      <c r="B18" s="16" t="s">
        <v>707</v>
      </c>
      <c r="C18" s="17"/>
      <c r="D18" s="17"/>
      <c r="E18" s="17"/>
      <c r="F18" s="17"/>
      <c r="G18" s="17"/>
      <c r="H18" s="17"/>
      <c r="I18" s="17"/>
      <c r="J18" s="17"/>
      <c r="K18" s="34"/>
    </row>
    <row r="19" ht="15" spans="1:11">
      <c r="A19" s="26"/>
      <c r="B19" s="25"/>
      <c r="C19" s="17"/>
      <c r="D19" s="17"/>
      <c r="E19" s="17"/>
      <c r="F19" s="17"/>
      <c r="G19" s="17"/>
      <c r="H19" s="17"/>
      <c r="I19" s="17"/>
      <c r="J19" s="17"/>
      <c r="K19" s="34"/>
    </row>
    <row r="20" ht="15" spans="1:11">
      <c r="A20" s="15" t="s">
        <v>708</v>
      </c>
      <c r="B20" s="16" t="s">
        <v>709</v>
      </c>
      <c r="C20" s="17"/>
      <c r="D20" s="17"/>
      <c r="E20" s="17"/>
      <c r="F20" s="17"/>
      <c r="G20" s="17"/>
      <c r="H20" s="17"/>
      <c r="I20" s="17"/>
      <c r="J20" s="17"/>
      <c r="K20" s="34"/>
    </row>
    <row r="21" ht="15" spans="1:11">
      <c r="A21" s="19"/>
      <c r="B21" s="25"/>
      <c r="C21" s="17"/>
      <c r="D21" s="17"/>
      <c r="E21" s="17"/>
      <c r="F21" s="17"/>
      <c r="G21" s="17"/>
      <c r="H21" s="17"/>
      <c r="I21" s="17"/>
      <c r="J21" s="17"/>
      <c r="K21" s="34"/>
    </row>
    <row r="22" ht="15" spans="1:11">
      <c r="A22" s="19"/>
      <c r="B22" s="16" t="s">
        <v>710</v>
      </c>
      <c r="C22" s="27"/>
      <c r="D22" s="27"/>
      <c r="E22" s="27"/>
      <c r="F22" s="17"/>
      <c r="G22" s="17"/>
      <c r="H22" s="17"/>
      <c r="I22" s="17"/>
      <c r="J22" s="17"/>
      <c r="K22" s="34"/>
    </row>
    <row r="23" ht="15" spans="1:11">
      <c r="A23" s="19"/>
      <c r="B23" s="25"/>
      <c r="C23" s="27"/>
      <c r="D23" s="27"/>
      <c r="E23" s="27"/>
      <c r="F23" s="17"/>
      <c r="G23" s="17"/>
      <c r="H23" s="17"/>
      <c r="I23" s="17"/>
      <c r="J23" s="17"/>
      <c r="K23" s="34"/>
    </row>
    <row r="24" ht="15" spans="1:11">
      <c r="A24" s="19"/>
      <c r="B24" s="16" t="s">
        <v>711</v>
      </c>
      <c r="C24" s="17"/>
      <c r="D24" s="17"/>
      <c r="E24" s="17"/>
      <c r="F24" s="17"/>
      <c r="G24" s="17"/>
      <c r="H24" s="17"/>
      <c r="I24" s="17"/>
      <c r="J24" s="17"/>
      <c r="K24" s="34"/>
    </row>
    <row r="25" ht="15" spans="1:11">
      <c r="A25" s="19"/>
      <c r="B25" s="25"/>
      <c r="C25" s="17"/>
      <c r="D25" s="17"/>
      <c r="E25" s="17"/>
      <c r="F25" s="17"/>
      <c r="G25" s="17"/>
      <c r="H25" s="17"/>
      <c r="I25" s="17"/>
      <c r="J25" s="17"/>
      <c r="K25" s="34"/>
    </row>
    <row r="26" ht="15" spans="1:11">
      <c r="A26" s="26"/>
      <c r="B26" s="16" t="s">
        <v>712</v>
      </c>
      <c r="C26" s="17"/>
      <c r="D26" s="17"/>
      <c r="E26" s="17"/>
      <c r="F26" s="17"/>
      <c r="G26" s="17"/>
      <c r="H26" s="28"/>
      <c r="I26" s="17"/>
      <c r="J26" s="17"/>
      <c r="K26" s="34"/>
    </row>
    <row r="27" ht="15" spans="1:11">
      <c r="A27" s="26"/>
      <c r="B27" s="25"/>
      <c r="C27" s="17"/>
      <c r="D27" s="17"/>
      <c r="E27" s="17"/>
      <c r="F27" s="17"/>
      <c r="G27" s="17"/>
      <c r="H27" s="28"/>
      <c r="I27" s="17"/>
      <c r="J27" s="17"/>
      <c r="K27" s="34"/>
    </row>
    <row r="28" ht="15" spans="1:11">
      <c r="A28" s="19" t="s">
        <v>713</v>
      </c>
      <c r="B28" s="20" t="s">
        <v>714</v>
      </c>
      <c r="C28" s="17"/>
      <c r="D28" s="17"/>
      <c r="E28" s="17"/>
      <c r="F28" s="17"/>
      <c r="G28" s="17"/>
      <c r="H28" s="28"/>
      <c r="I28" s="17"/>
      <c r="J28" s="17"/>
      <c r="K28" s="34"/>
    </row>
    <row r="29" ht="15" spans="1:11">
      <c r="A29" s="26"/>
      <c r="B29" s="25"/>
      <c r="C29" s="17"/>
      <c r="D29" s="17"/>
      <c r="E29" s="17"/>
      <c r="F29" s="17"/>
      <c r="G29" s="17"/>
      <c r="H29" s="28"/>
      <c r="I29" s="17"/>
      <c r="J29" s="17"/>
      <c r="K29" s="34"/>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E6" sqref="E6:G6"/>
    </sheetView>
  </sheetViews>
  <sheetFormatPr defaultColWidth="9" defaultRowHeight="13.5"/>
  <cols>
    <col min="1" max="1" width="13.3333333333333" style="2" customWidth="1"/>
    <col min="2" max="2" width="16.5" style="2" customWidth="1"/>
    <col min="3" max="3" width="9.375" style="2" customWidth="1"/>
    <col min="4" max="4" width="17.875" style="2" customWidth="1"/>
    <col min="5" max="5" width="11.1083333333333" style="2" customWidth="1"/>
    <col min="6" max="6" width="11.2166666666667" style="2" customWidth="1"/>
    <col min="7" max="8" width="9" style="2"/>
    <col min="9" max="9" width="17.5" style="2" customWidth="1"/>
    <col min="10" max="16384" width="9" style="2"/>
  </cols>
  <sheetData>
    <row r="1" ht="24.75" customHeight="1" spans="1:1">
      <c r="A1" s="1" t="s">
        <v>715</v>
      </c>
    </row>
    <row r="2" ht="51.75" customHeight="1" spans="1:11">
      <c r="A2" s="3" t="s">
        <v>716</v>
      </c>
      <c r="B2" s="3"/>
      <c r="C2" s="3"/>
      <c r="D2" s="3"/>
      <c r="E2" s="3"/>
      <c r="F2" s="3"/>
      <c r="G2" s="3"/>
      <c r="H2" s="3"/>
      <c r="I2" s="3"/>
      <c r="J2" s="3"/>
      <c r="K2" s="3"/>
    </row>
    <row r="3" s="2" customFormat="1" ht="22.5" spans="1:11">
      <c r="A3" s="4"/>
      <c r="B3" s="3"/>
      <c r="C3" s="3"/>
      <c r="D3" s="3"/>
      <c r="E3" s="3"/>
      <c r="K3" s="30" t="s">
        <v>313</v>
      </c>
    </row>
    <row r="4" s="2" customFormat="1" ht="35" customHeight="1" spans="1:11">
      <c r="A4" s="5" t="s">
        <v>682</v>
      </c>
      <c r="B4" s="6" t="s">
        <v>717</v>
      </c>
      <c r="C4" s="6"/>
      <c r="D4" s="7" t="s">
        <v>683</v>
      </c>
      <c r="E4" s="8" t="s">
        <v>718</v>
      </c>
      <c r="F4" s="8"/>
      <c r="G4" s="8"/>
      <c r="H4" s="5" t="s">
        <v>684</v>
      </c>
      <c r="I4" s="5"/>
      <c r="J4" s="31" t="s">
        <v>719</v>
      </c>
      <c r="K4" s="12"/>
    </row>
    <row r="5" s="2" customFormat="1" ht="36" customHeight="1" spans="1:11">
      <c r="A5" s="5" t="s">
        <v>685</v>
      </c>
      <c r="B5" s="6" t="s">
        <v>720</v>
      </c>
      <c r="C5" s="6"/>
      <c r="D5" s="7" t="s">
        <v>686</v>
      </c>
      <c r="E5" s="9" t="s">
        <v>721</v>
      </c>
      <c r="F5" s="9"/>
      <c r="G5" s="9"/>
      <c r="H5" s="5" t="s">
        <v>687</v>
      </c>
      <c r="I5" s="5"/>
      <c r="J5" s="32">
        <v>10</v>
      </c>
      <c r="K5" s="32"/>
    </row>
    <row r="6" s="2" customFormat="1" ht="30" spans="1:11">
      <c r="A6" s="10" t="s">
        <v>688</v>
      </c>
      <c r="B6" s="6">
        <v>10</v>
      </c>
      <c r="C6" s="6"/>
      <c r="D6" s="7" t="s">
        <v>689</v>
      </c>
      <c r="E6" s="9" t="s">
        <v>722</v>
      </c>
      <c r="F6" s="9"/>
      <c r="G6" s="9"/>
      <c r="H6" s="5" t="s">
        <v>690</v>
      </c>
      <c r="I6" s="33" t="s">
        <v>691</v>
      </c>
      <c r="J6" s="32">
        <v>10</v>
      </c>
      <c r="K6" s="32"/>
    </row>
    <row r="7" s="2" customFormat="1" spans="1:11">
      <c r="A7" s="5" t="s">
        <v>692</v>
      </c>
      <c r="B7" s="12" t="s">
        <v>723</v>
      </c>
      <c r="C7" s="12"/>
      <c r="D7" s="12"/>
      <c r="E7" s="12"/>
      <c r="F7" s="12"/>
      <c r="G7" s="12"/>
      <c r="H7" s="12"/>
      <c r="I7" s="12"/>
      <c r="J7" s="12"/>
      <c r="K7" s="12"/>
    </row>
    <row r="8" s="2" customFormat="1" spans="1:11">
      <c r="A8" s="5"/>
      <c r="B8" s="12"/>
      <c r="C8" s="12"/>
      <c r="D8" s="12"/>
      <c r="E8" s="12"/>
      <c r="F8" s="12"/>
      <c r="G8" s="12"/>
      <c r="H8" s="12"/>
      <c r="I8" s="12"/>
      <c r="J8" s="12"/>
      <c r="K8" s="12"/>
    </row>
    <row r="9" s="2" customFormat="1" spans="1:11">
      <c r="A9" s="5"/>
      <c r="B9" s="12"/>
      <c r="C9" s="12"/>
      <c r="D9" s="12"/>
      <c r="E9" s="12"/>
      <c r="F9" s="12"/>
      <c r="G9" s="12"/>
      <c r="H9" s="12"/>
      <c r="I9" s="12"/>
      <c r="J9" s="12"/>
      <c r="K9" s="12"/>
    </row>
    <row r="10" s="2" customFormat="1" ht="35" customHeight="1" spans="1:11">
      <c r="A10" s="5"/>
      <c r="B10" s="12"/>
      <c r="C10" s="12"/>
      <c r="D10" s="12"/>
      <c r="E10" s="12"/>
      <c r="F10" s="12"/>
      <c r="G10" s="12"/>
      <c r="H10" s="12"/>
      <c r="I10" s="12"/>
      <c r="J10" s="12"/>
      <c r="K10" s="12"/>
    </row>
    <row r="11" s="2" customFormat="1" ht="30" spans="1:11">
      <c r="A11" s="13" t="s">
        <v>694</v>
      </c>
      <c r="B11" s="13" t="s">
        <v>695</v>
      </c>
      <c r="C11" s="13" t="s">
        <v>696</v>
      </c>
      <c r="D11" s="13"/>
      <c r="E11" s="13"/>
      <c r="F11" s="14" t="s">
        <v>657</v>
      </c>
      <c r="G11" s="14" t="s">
        <v>724</v>
      </c>
      <c r="H11" s="13" t="s">
        <v>699</v>
      </c>
      <c r="I11" s="13" t="s">
        <v>700</v>
      </c>
      <c r="J11" s="13" t="s">
        <v>701</v>
      </c>
      <c r="K11" s="14" t="s">
        <v>702</v>
      </c>
    </row>
    <row r="12" s="2" customFormat="1" ht="16.5" spans="1:11">
      <c r="A12" s="15" t="s">
        <v>703</v>
      </c>
      <c r="B12" s="16" t="s">
        <v>704</v>
      </c>
      <c r="C12" s="17" t="s">
        <v>725</v>
      </c>
      <c r="D12" s="17"/>
      <c r="E12" s="17"/>
      <c r="F12" s="18" t="s">
        <v>674</v>
      </c>
      <c r="G12" s="17"/>
      <c r="H12" s="17">
        <v>15</v>
      </c>
      <c r="I12" s="17" t="s">
        <v>726</v>
      </c>
      <c r="J12" s="17">
        <v>20</v>
      </c>
      <c r="K12" s="34" t="s">
        <v>727</v>
      </c>
    </row>
    <row r="13" s="2" customFormat="1" ht="16.5" spans="1:11">
      <c r="A13" s="19"/>
      <c r="B13" s="20"/>
      <c r="C13" s="17" t="s">
        <v>728</v>
      </c>
      <c r="D13" s="17"/>
      <c r="E13" s="17"/>
      <c r="F13" s="18" t="s">
        <v>674</v>
      </c>
      <c r="G13" s="17"/>
      <c r="H13" s="17">
        <v>20</v>
      </c>
      <c r="I13" s="17" t="s">
        <v>726</v>
      </c>
      <c r="J13" s="17">
        <v>20</v>
      </c>
      <c r="K13" s="34" t="s">
        <v>727</v>
      </c>
    </row>
    <row r="14" s="2" customFormat="1" ht="16.5" spans="1:11">
      <c r="A14" s="19"/>
      <c r="B14" s="20"/>
      <c r="C14" s="21" t="s">
        <v>729</v>
      </c>
      <c r="D14" s="22"/>
      <c r="E14" s="23"/>
      <c r="F14" s="18" t="s">
        <v>674</v>
      </c>
      <c r="G14" s="17"/>
      <c r="H14" s="17">
        <v>2</v>
      </c>
      <c r="I14" s="17" t="s">
        <v>726</v>
      </c>
      <c r="J14" s="17">
        <v>10</v>
      </c>
      <c r="K14" s="34" t="s">
        <v>727</v>
      </c>
    </row>
    <row r="15" s="2" customFormat="1" ht="16.5" spans="1:11">
      <c r="A15" s="19"/>
      <c r="B15" s="16" t="s">
        <v>705</v>
      </c>
      <c r="C15" s="17" t="s">
        <v>730</v>
      </c>
      <c r="D15" s="17"/>
      <c r="E15" s="17"/>
      <c r="F15" s="29" t="s">
        <v>731</v>
      </c>
      <c r="G15" s="17"/>
      <c r="H15" s="17">
        <v>100</v>
      </c>
      <c r="I15" s="17" t="s">
        <v>660</v>
      </c>
      <c r="J15" s="17">
        <v>10</v>
      </c>
      <c r="K15" s="34" t="s">
        <v>727</v>
      </c>
    </row>
    <row r="16" s="2" customFormat="1" ht="15" spans="1:11">
      <c r="A16" s="19"/>
      <c r="B16" s="25"/>
      <c r="C16" s="17"/>
      <c r="D16" s="17"/>
      <c r="E16" s="17"/>
      <c r="F16" s="17"/>
      <c r="G16" s="17"/>
      <c r="H16" s="17"/>
      <c r="I16" s="17"/>
      <c r="J16" s="17"/>
      <c r="K16" s="34"/>
    </row>
    <row r="17" s="2" customFormat="1" ht="15" spans="1:11">
      <c r="A17" s="19"/>
      <c r="B17" s="16" t="s">
        <v>706</v>
      </c>
      <c r="C17" s="17"/>
      <c r="D17" s="17"/>
      <c r="E17" s="17"/>
      <c r="F17" s="17"/>
      <c r="G17" s="17"/>
      <c r="H17" s="17"/>
      <c r="I17" s="17"/>
      <c r="J17" s="17"/>
      <c r="K17" s="34"/>
    </row>
    <row r="18" s="2" customFormat="1" ht="15" spans="1:11">
      <c r="A18" s="19"/>
      <c r="B18" s="25"/>
      <c r="C18" s="17"/>
      <c r="D18" s="17"/>
      <c r="E18" s="17"/>
      <c r="F18" s="17"/>
      <c r="G18" s="17"/>
      <c r="H18" s="17"/>
      <c r="I18" s="17"/>
      <c r="J18" s="17"/>
      <c r="K18" s="34"/>
    </row>
    <row r="19" s="2" customFormat="1" ht="15" spans="1:11">
      <c r="A19" s="19"/>
      <c r="B19" s="16" t="s">
        <v>707</v>
      </c>
      <c r="C19" s="17"/>
      <c r="D19" s="17"/>
      <c r="E19" s="17"/>
      <c r="F19" s="17"/>
      <c r="G19" s="17"/>
      <c r="H19" s="17"/>
      <c r="I19" s="17"/>
      <c r="J19" s="17"/>
      <c r="K19" s="34"/>
    </row>
    <row r="20" s="2" customFormat="1" ht="15" spans="1:11">
      <c r="A20" s="26"/>
      <c r="B20" s="25"/>
      <c r="C20" s="17"/>
      <c r="D20" s="17"/>
      <c r="E20" s="17"/>
      <c r="F20" s="17"/>
      <c r="G20" s="17"/>
      <c r="H20" s="17"/>
      <c r="I20" s="17"/>
      <c r="J20" s="17"/>
      <c r="K20" s="34"/>
    </row>
    <row r="21" s="2" customFormat="1" ht="12" customHeight="1" spans="1:11">
      <c r="A21" s="15" t="s">
        <v>708</v>
      </c>
      <c r="B21" s="16" t="s">
        <v>709</v>
      </c>
      <c r="C21" s="17"/>
      <c r="D21" s="17"/>
      <c r="E21" s="17"/>
      <c r="F21" s="17"/>
      <c r="G21" s="17"/>
      <c r="H21" s="17"/>
      <c r="I21" s="17"/>
      <c r="J21" s="17"/>
      <c r="K21" s="34"/>
    </row>
    <row r="22" s="2" customFormat="1" ht="12" customHeight="1" spans="1:11">
      <c r="A22" s="19"/>
      <c r="B22" s="25"/>
      <c r="C22" s="17"/>
      <c r="D22" s="17"/>
      <c r="E22" s="17"/>
      <c r="F22" s="17"/>
      <c r="G22" s="17"/>
      <c r="H22" s="17"/>
      <c r="I22" s="17"/>
      <c r="J22" s="17"/>
      <c r="K22" s="34"/>
    </row>
    <row r="23" s="2" customFormat="1" ht="18" customHeight="1" spans="1:11">
      <c r="A23" s="19"/>
      <c r="B23" s="16" t="s">
        <v>710</v>
      </c>
      <c r="C23" s="27" t="s">
        <v>732</v>
      </c>
      <c r="D23" s="27"/>
      <c r="E23" s="27"/>
      <c r="F23" s="17" t="s">
        <v>733</v>
      </c>
      <c r="G23" s="17"/>
      <c r="H23" s="17" t="s">
        <v>734</v>
      </c>
      <c r="I23" s="17" t="s">
        <v>735</v>
      </c>
      <c r="J23" s="17">
        <v>20</v>
      </c>
      <c r="K23" s="34" t="s">
        <v>727</v>
      </c>
    </row>
    <row r="24" s="2" customFormat="1" ht="12" customHeight="1" spans="1:11">
      <c r="A24" s="19"/>
      <c r="B24" s="25"/>
      <c r="C24" s="27"/>
      <c r="D24" s="27"/>
      <c r="E24" s="27"/>
      <c r="F24" s="17"/>
      <c r="G24" s="17"/>
      <c r="H24" s="17"/>
      <c r="I24" s="17"/>
      <c r="J24" s="17"/>
      <c r="K24" s="34"/>
    </row>
    <row r="25" s="2" customFormat="1" ht="12" customHeight="1" spans="1:11">
      <c r="A25" s="19"/>
      <c r="B25" s="16" t="s">
        <v>711</v>
      </c>
      <c r="C25" s="17"/>
      <c r="D25" s="17"/>
      <c r="E25" s="17"/>
      <c r="F25" s="17"/>
      <c r="G25" s="17"/>
      <c r="H25" s="17"/>
      <c r="I25" s="17"/>
      <c r="J25" s="17"/>
      <c r="K25" s="34"/>
    </row>
    <row r="26" s="2" customFormat="1" ht="12" customHeight="1" spans="1:11">
      <c r="A26" s="19"/>
      <c r="B26" s="25"/>
      <c r="C26" s="17"/>
      <c r="D26" s="17"/>
      <c r="E26" s="17"/>
      <c r="F26" s="17"/>
      <c r="G26" s="17"/>
      <c r="H26" s="17"/>
      <c r="I26" s="17"/>
      <c r="J26" s="17"/>
      <c r="K26" s="34"/>
    </row>
    <row r="27" s="2" customFormat="1" ht="12" customHeight="1" spans="1:11">
      <c r="A27" s="26"/>
      <c r="B27" s="16" t="s">
        <v>712</v>
      </c>
      <c r="C27" s="17"/>
      <c r="D27" s="17"/>
      <c r="E27" s="17"/>
      <c r="F27" s="17"/>
      <c r="G27" s="17"/>
      <c r="H27" s="28"/>
      <c r="I27" s="17"/>
      <c r="J27" s="17"/>
      <c r="K27" s="34"/>
    </row>
    <row r="28" s="2" customFormat="1" ht="12" customHeight="1" spans="1:11">
      <c r="A28" s="26"/>
      <c r="B28" s="25"/>
      <c r="C28" s="17"/>
      <c r="D28" s="17"/>
      <c r="E28" s="17"/>
      <c r="F28" s="17"/>
      <c r="G28" s="17"/>
      <c r="H28" s="28"/>
      <c r="I28" s="17"/>
      <c r="J28" s="17"/>
      <c r="K28" s="34"/>
    </row>
    <row r="29" s="2" customFormat="1" ht="16.5" spans="1:11">
      <c r="A29" s="19" t="s">
        <v>713</v>
      </c>
      <c r="B29" s="20" t="s">
        <v>714</v>
      </c>
      <c r="C29" s="17" t="s">
        <v>736</v>
      </c>
      <c r="D29" s="17"/>
      <c r="E29" s="17"/>
      <c r="F29" s="29" t="s">
        <v>737</v>
      </c>
      <c r="G29" s="17"/>
      <c r="H29" s="28">
        <v>95</v>
      </c>
      <c r="I29" s="17" t="s">
        <v>660</v>
      </c>
      <c r="J29" s="17">
        <v>10</v>
      </c>
      <c r="K29" s="34" t="s">
        <v>727</v>
      </c>
    </row>
    <row r="30" s="2" customFormat="1" ht="15" spans="1:11">
      <c r="A30" s="26"/>
      <c r="B30" s="25"/>
      <c r="C30" s="17"/>
      <c r="D30" s="17"/>
      <c r="E30" s="17"/>
      <c r="F30" s="17"/>
      <c r="G30" s="17"/>
      <c r="H30" s="28"/>
      <c r="I30" s="17"/>
      <c r="J30" s="17"/>
      <c r="K30" s="34"/>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A7:A10"/>
    <mergeCell ref="A12:A20"/>
    <mergeCell ref="A21:A28"/>
    <mergeCell ref="A29:A30"/>
    <mergeCell ref="B12:B14"/>
    <mergeCell ref="B15:B16"/>
    <mergeCell ref="B17:B18"/>
    <mergeCell ref="B19:B20"/>
    <mergeCell ref="B21:B22"/>
    <mergeCell ref="B23:B24"/>
    <mergeCell ref="B25:B26"/>
    <mergeCell ref="B27:B28"/>
    <mergeCell ref="B29:B30"/>
    <mergeCell ref="B7:K10"/>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E6" sqref="E6:G6"/>
    </sheetView>
  </sheetViews>
  <sheetFormatPr defaultColWidth="9" defaultRowHeight="13.5"/>
  <cols>
    <col min="1" max="1" width="14.125" customWidth="1"/>
    <col min="3" max="3" width="12.5" customWidth="1"/>
    <col min="4" max="4" width="12.75" customWidth="1"/>
    <col min="9" max="9" width="13.875" customWidth="1"/>
  </cols>
  <sheetData>
    <row r="1" spans="1:11">
      <c r="A1" s="1" t="s">
        <v>715</v>
      </c>
      <c r="B1" s="2"/>
      <c r="C1" s="2"/>
      <c r="D1" s="2"/>
      <c r="E1" s="2"/>
      <c r="F1" s="2"/>
      <c r="G1" s="2"/>
      <c r="H1" s="2"/>
      <c r="I1" s="2"/>
      <c r="J1" s="2"/>
      <c r="K1" s="2"/>
    </row>
    <row r="2" ht="22.5" spans="1:11">
      <c r="A2" s="3" t="s">
        <v>716</v>
      </c>
      <c r="B2" s="3"/>
      <c r="C2" s="3"/>
      <c r="D2" s="3"/>
      <c r="E2" s="3"/>
      <c r="F2" s="3"/>
      <c r="G2" s="3"/>
      <c r="H2" s="3"/>
      <c r="I2" s="3"/>
      <c r="J2" s="3"/>
      <c r="K2" s="3"/>
    </row>
    <row r="3" ht="22.5" spans="1:11">
      <c r="A3" s="4"/>
      <c r="B3" s="3"/>
      <c r="C3" s="3"/>
      <c r="D3" s="3"/>
      <c r="E3" s="3"/>
      <c r="F3" s="2"/>
      <c r="G3" s="2"/>
      <c r="H3" s="2"/>
      <c r="I3" s="2"/>
      <c r="J3" s="2"/>
      <c r="K3" s="30" t="s">
        <v>313</v>
      </c>
    </row>
    <row r="4" ht="37" customHeight="1" spans="1:11">
      <c r="A4" s="5" t="s">
        <v>682</v>
      </c>
      <c r="B4" s="6" t="s">
        <v>717</v>
      </c>
      <c r="C4" s="6"/>
      <c r="D4" s="7" t="s">
        <v>683</v>
      </c>
      <c r="E4" s="8" t="s">
        <v>738</v>
      </c>
      <c r="F4" s="8"/>
      <c r="G4" s="8"/>
      <c r="H4" s="5" t="s">
        <v>684</v>
      </c>
      <c r="I4" s="5"/>
      <c r="J4" s="31" t="s">
        <v>739</v>
      </c>
      <c r="K4" s="12"/>
    </row>
    <row r="5" ht="32" customHeight="1" spans="1:11">
      <c r="A5" s="5" t="s">
        <v>685</v>
      </c>
      <c r="B5" s="6" t="s">
        <v>720</v>
      </c>
      <c r="C5" s="6"/>
      <c r="D5" s="7" t="s">
        <v>686</v>
      </c>
      <c r="E5" s="9" t="s">
        <v>740</v>
      </c>
      <c r="F5" s="9"/>
      <c r="G5" s="9"/>
      <c r="H5" s="5" t="s">
        <v>687</v>
      </c>
      <c r="I5" s="5"/>
      <c r="J5" s="32">
        <v>494.36</v>
      </c>
      <c r="K5" s="32"/>
    </row>
    <row r="6" ht="30" spans="1:11">
      <c r="A6" s="10" t="s">
        <v>688</v>
      </c>
      <c r="B6" s="6">
        <v>10</v>
      </c>
      <c r="C6" s="6"/>
      <c r="D6" s="11" t="s">
        <v>689</v>
      </c>
      <c r="E6" s="9" t="s">
        <v>741</v>
      </c>
      <c r="F6" s="9"/>
      <c r="G6" s="9"/>
      <c r="H6" s="5" t="s">
        <v>690</v>
      </c>
      <c r="I6" s="33" t="s">
        <v>691</v>
      </c>
      <c r="J6" s="32">
        <v>494.36</v>
      </c>
      <c r="K6" s="32"/>
    </row>
    <row r="7" spans="1:11">
      <c r="A7" s="5" t="s">
        <v>692</v>
      </c>
      <c r="B7" s="12" t="s">
        <v>742</v>
      </c>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30" spans="1:11">
      <c r="A11" s="13" t="s">
        <v>694</v>
      </c>
      <c r="B11" s="13" t="s">
        <v>695</v>
      </c>
      <c r="C11" s="13" t="s">
        <v>696</v>
      </c>
      <c r="D11" s="13"/>
      <c r="E11" s="13"/>
      <c r="F11" s="14" t="s">
        <v>657</v>
      </c>
      <c r="G11" s="14" t="s">
        <v>724</v>
      </c>
      <c r="H11" s="13" t="s">
        <v>699</v>
      </c>
      <c r="I11" s="13" t="s">
        <v>700</v>
      </c>
      <c r="J11" s="13" t="s">
        <v>701</v>
      </c>
      <c r="K11" s="14" t="s">
        <v>702</v>
      </c>
    </row>
    <row r="12" ht="16.5" spans="1:11">
      <c r="A12" s="15" t="s">
        <v>703</v>
      </c>
      <c r="B12" s="16" t="s">
        <v>704</v>
      </c>
      <c r="C12" s="17" t="s">
        <v>743</v>
      </c>
      <c r="D12" s="17"/>
      <c r="E12" s="17"/>
      <c r="F12" s="18" t="s">
        <v>731</v>
      </c>
      <c r="G12" s="17"/>
      <c r="H12" s="17">
        <v>54</v>
      </c>
      <c r="I12" s="17" t="s">
        <v>744</v>
      </c>
      <c r="J12" s="17">
        <v>10</v>
      </c>
      <c r="K12" s="34" t="s">
        <v>727</v>
      </c>
    </row>
    <row r="13" ht="16.5" spans="1:11">
      <c r="A13" s="19"/>
      <c r="B13" s="20"/>
      <c r="C13" s="17" t="s">
        <v>745</v>
      </c>
      <c r="D13" s="17"/>
      <c r="E13" s="17"/>
      <c r="F13" s="18" t="s">
        <v>731</v>
      </c>
      <c r="G13" s="17"/>
      <c r="H13" s="17">
        <v>12</v>
      </c>
      <c r="I13" s="17" t="s">
        <v>744</v>
      </c>
      <c r="J13" s="17">
        <v>10</v>
      </c>
      <c r="K13" s="34" t="s">
        <v>727</v>
      </c>
    </row>
    <row r="14" ht="16.5" spans="1:11">
      <c r="A14" s="19"/>
      <c r="B14" s="20"/>
      <c r="C14" s="21" t="s">
        <v>746</v>
      </c>
      <c r="D14" s="22"/>
      <c r="E14" s="23"/>
      <c r="F14" s="18" t="s">
        <v>731</v>
      </c>
      <c r="G14" s="17"/>
      <c r="H14" s="17">
        <v>51</v>
      </c>
      <c r="I14" s="17" t="s">
        <v>744</v>
      </c>
      <c r="J14" s="17">
        <v>10</v>
      </c>
      <c r="K14" s="34" t="s">
        <v>727</v>
      </c>
    </row>
    <row r="15" ht="16.5" spans="1:11">
      <c r="A15" s="19"/>
      <c r="B15" s="16" t="s">
        <v>705</v>
      </c>
      <c r="C15" s="17" t="s">
        <v>747</v>
      </c>
      <c r="D15" s="17"/>
      <c r="E15" s="17"/>
      <c r="F15" s="24" t="s">
        <v>731</v>
      </c>
      <c r="G15" s="17"/>
      <c r="H15" s="17">
        <v>100</v>
      </c>
      <c r="I15" s="17" t="s">
        <v>660</v>
      </c>
      <c r="J15" s="17">
        <v>10</v>
      </c>
      <c r="K15" s="34" t="s">
        <v>727</v>
      </c>
    </row>
    <row r="16" ht="15" spans="1:11">
      <c r="A16" s="19"/>
      <c r="B16" s="25"/>
      <c r="C16" s="17"/>
      <c r="D16" s="17"/>
      <c r="E16" s="17"/>
      <c r="F16" s="17"/>
      <c r="G16" s="17"/>
      <c r="H16" s="17"/>
      <c r="I16" s="17"/>
      <c r="J16" s="17"/>
      <c r="K16" s="34"/>
    </row>
    <row r="17" ht="16.5" spans="1:11">
      <c r="A17" s="19"/>
      <c r="B17" s="16" t="s">
        <v>706</v>
      </c>
      <c r="C17" s="17" t="s">
        <v>748</v>
      </c>
      <c r="D17" s="17"/>
      <c r="E17" s="17"/>
      <c r="F17" s="24" t="s">
        <v>731</v>
      </c>
      <c r="G17" s="17"/>
      <c r="H17" s="17">
        <v>100</v>
      </c>
      <c r="I17" s="17" t="s">
        <v>660</v>
      </c>
      <c r="J17" s="17">
        <v>20</v>
      </c>
      <c r="K17" s="34" t="s">
        <v>727</v>
      </c>
    </row>
    <row r="18" ht="15" spans="1:11">
      <c r="A18" s="19"/>
      <c r="B18" s="25"/>
      <c r="C18" s="17"/>
      <c r="D18" s="17"/>
      <c r="E18" s="17"/>
      <c r="F18" s="17"/>
      <c r="G18" s="17"/>
      <c r="H18" s="17"/>
      <c r="I18" s="17"/>
      <c r="J18" s="17"/>
      <c r="K18" s="34"/>
    </row>
    <row r="19" ht="15" spans="1:11">
      <c r="A19" s="19"/>
      <c r="B19" s="16" t="s">
        <v>707</v>
      </c>
      <c r="C19" s="17"/>
      <c r="D19" s="17"/>
      <c r="E19" s="17"/>
      <c r="F19" s="17"/>
      <c r="G19" s="17"/>
      <c r="H19" s="17"/>
      <c r="I19" s="17"/>
      <c r="J19" s="17"/>
      <c r="K19" s="34"/>
    </row>
    <row r="20" ht="15" spans="1:11">
      <c r="A20" s="26"/>
      <c r="B20" s="25"/>
      <c r="C20" s="17"/>
      <c r="D20" s="17"/>
      <c r="E20" s="17"/>
      <c r="F20" s="17"/>
      <c r="G20" s="17"/>
      <c r="H20" s="17"/>
      <c r="I20" s="17"/>
      <c r="J20" s="17"/>
      <c r="K20" s="34"/>
    </row>
    <row r="21" ht="15" spans="1:11">
      <c r="A21" s="15" t="s">
        <v>708</v>
      </c>
      <c r="B21" s="16" t="s">
        <v>709</v>
      </c>
      <c r="C21" s="17"/>
      <c r="D21" s="17"/>
      <c r="E21" s="17"/>
      <c r="F21" s="17"/>
      <c r="G21" s="17"/>
      <c r="H21" s="17"/>
      <c r="I21" s="17"/>
      <c r="J21" s="17"/>
      <c r="K21" s="34"/>
    </row>
    <row r="22" ht="15" spans="1:11">
      <c r="A22" s="19"/>
      <c r="B22" s="25"/>
      <c r="C22" s="17"/>
      <c r="D22" s="17"/>
      <c r="E22" s="17"/>
      <c r="F22" s="17"/>
      <c r="G22" s="17"/>
      <c r="H22" s="17"/>
      <c r="I22" s="17"/>
      <c r="J22" s="17"/>
      <c r="K22" s="34"/>
    </row>
    <row r="23" ht="15" spans="1:11">
      <c r="A23" s="19"/>
      <c r="B23" s="16" t="s">
        <v>710</v>
      </c>
      <c r="C23" s="27" t="s">
        <v>749</v>
      </c>
      <c r="D23" s="27"/>
      <c r="E23" s="27"/>
      <c r="F23" s="17" t="s">
        <v>733</v>
      </c>
      <c r="G23" s="17"/>
      <c r="H23" s="17" t="s">
        <v>750</v>
      </c>
      <c r="I23" s="17" t="s">
        <v>735</v>
      </c>
      <c r="J23" s="17">
        <v>20</v>
      </c>
      <c r="K23" s="34" t="s">
        <v>727</v>
      </c>
    </row>
    <row r="24" ht="15" spans="1:11">
      <c r="A24" s="19"/>
      <c r="B24" s="25"/>
      <c r="C24" s="27"/>
      <c r="D24" s="27"/>
      <c r="E24" s="27"/>
      <c r="F24" s="17"/>
      <c r="G24" s="17"/>
      <c r="H24" s="17"/>
      <c r="I24" s="17"/>
      <c r="J24" s="17"/>
      <c r="K24" s="34"/>
    </row>
    <row r="25" ht="15" spans="1:11">
      <c r="A25" s="19"/>
      <c r="B25" s="16" t="s">
        <v>711</v>
      </c>
      <c r="C25" s="17"/>
      <c r="D25" s="17"/>
      <c r="E25" s="17"/>
      <c r="F25" s="17"/>
      <c r="G25" s="17"/>
      <c r="H25" s="17"/>
      <c r="I25" s="17"/>
      <c r="J25" s="17"/>
      <c r="K25" s="34"/>
    </row>
    <row r="26" ht="15" spans="1:11">
      <c r="A26" s="19"/>
      <c r="B26" s="25"/>
      <c r="C26" s="17"/>
      <c r="D26" s="17"/>
      <c r="E26" s="17"/>
      <c r="F26" s="17"/>
      <c r="G26" s="17"/>
      <c r="H26" s="17"/>
      <c r="I26" s="17"/>
      <c r="J26" s="17"/>
      <c r="K26" s="34"/>
    </row>
    <row r="27" ht="15" spans="1:11">
      <c r="A27" s="26"/>
      <c r="B27" s="16" t="s">
        <v>712</v>
      </c>
      <c r="C27" s="17"/>
      <c r="D27" s="17"/>
      <c r="E27" s="17"/>
      <c r="F27" s="17"/>
      <c r="G27" s="17"/>
      <c r="H27" s="28"/>
      <c r="I27" s="17"/>
      <c r="J27" s="17"/>
      <c r="K27" s="34"/>
    </row>
    <row r="28" ht="15" spans="1:11">
      <c r="A28" s="26"/>
      <c r="B28" s="25"/>
      <c r="C28" s="17"/>
      <c r="D28" s="17"/>
      <c r="E28" s="17"/>
      <c r="F28" s="17"/>
      <c r="G28" s="17"/>
      <c r="H28" s="28"/>
      <c r="I28" s="17"/>
      <c r="J28" s="17"/>
      <c r="K28" s="34"/>
    </row>
    <row r="29" ht="16.5" spans="1:11">
      <c r="A29" s="19" t="s">
        <v>713</v>
      </c>
      <c r="B29" s="20" t="s">
        <v>714</v>
      </c>
      <c r="C29" s="17" t="s">
        <v>751</v>
      </c>
      <c r="D29" s="17"/>
      <c r="E29" s="17"/>
      <c r="F29" s="29" t="s">
        <v>674</v>
      </c>
      <c r="G29" s="17"/>
      <c r="H29" s="28">
        <v>95</v>
      </c>
      <c r="I29" s="17" t="s">
        <v>660</v>
      </c>
      <c r="J29" s="17">
        <v>10</v>
      </c>
      <c r="K29" s="34" t="s">
        <v>727</v>
      </c>
    </row>
    <row r="30" ht="15" spans="1:11">
      <c r="A30" s="26"/>
      <c r="B30" s="25"/>
      <c r="C30" s="17"/>
      <c r="D30" s="17"/>
      <c r="E30" s="17"/>
      <c r="F30" s="17"/>
      <c r="G30" s="17"/>
      <c r="H30" s="28"/>
      <c r="I30" s="17"/>
      <c r="J30" s="17"/>
      <c r="K30" s="34"/>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A7:A10"/>
    <mergeCell ref="A12:A20"/>
    <mergeCell ref="A21:A28"/>
    <mergeCell ref="A29:A30"/>
    <mergeCell ref="B12:B14"/>
    <mergeCell ref="B15:B16"/>
    <mergeCell ref="B17:B18"/>
    <mergeCell ref="B19:B20"/>
    <mergeCell ref="B21:B22"/>
    <mergeCell ref="B23:B24"/>
    <mergeCell ref="B25:B26"/>
    <mergeCell ref="B27:B28"/>
    <mergeCell ref="B29:B30"/>
    <mergeCell ref="B7:K10"/>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abSelected="1" workbookViewId="0">
      <selection activeCell="J17" sqref="J17"/>
    </sheetView>
  </sheetViews>
  <sheetFormatPr defaultColWidth="9" defaultRowHeight="13.5"/>
  <cols>
    <col min="1" max="1" width="12.75" customWidth="1"/>
    <col min="3" max="3" width="19.5" customWidth="1"/>
    <col min="4" max="4" width="12.25" customWidth="1"/>
    <col min="8" max="8" width="6.875" customWidth="1"/>
    <col min="9" max="9" width="14.75" customWidth="1"/>
  </cols>
  <sheetData>
    <row r="1" spans="1:11">
      <c r="A1" s="1" t="s">
        <v>715</v>
      </c>
      <c r="B1" s="2"/>
      <c r="C1" s="2"/>
      <c r="D1" s="2"/>
      <c r="E1" s="2"/>
      <c r="F1" s="2"/>
      <c r="G1" s="2"/>
      <c r="H1" s="2"/>
      <c r="I1" s="2"/>
      <c r="J1" s="2"/>
      <c r="K1" s="2"/>
    </row>
    <row r="2" ht="22.5" spans="1:11">
      <c r="A2" s="3" t="s">
        <v>716</v>
      </c>
      <c r="B2" s="3"/>
      <c r="C2" s="3"/>
      <c r="D2" s="3"/>
      <c r="E2" s="3"/>
      <c r="F2" s="3"/>
      <c r="G2" s="3"/>
      <c r="H2" s="3"/>
      <c r="I2" s="3"/>
      <c r="J2" s="3"/>
      <c r="K2" s="3"/>
    </row>
    <row r="3" ht="22.5" spans="1:11">
      <c r="A3" s="4"/>
      <c r="B3" s="3"/>
      <c r="C3" s="3"/>
      <c r="D3" s="3"/>
      <c r="E3" s="3"/>
      <c r="F3" s="2"/>
      <c r="G3" s="2"/>
      <c r="H3" s="2"/>
      <c r="I3" s="2"/>
      <c r="J3" s="2"/>
      <c r="K3" s="30" t="s">
        <v>313</v>
      </c>
    </row>
    <row r="4" ht="31" customHeight="1" spans="1:11">
      <c r="A4" s="5" t="s">
        <v>682</v>
      </c>
      <c r="B4" s="6" t="s">
        <v>717</v>
      </c>
      <c r="C4" s="6"/>
      <c r="D4" s="7" t="s">
        <v>683</v>
      </c>
      <c r="E4" s="8" t="s">
        <v>752</v>
      </c>
      <c r="F4" s="8"/>
      <c r="G4" s="8"/>
      <c r="H4" s="5" t="s">
        <v>684</v>
      </c>
      <c r="I4" s="5"/>
      <c r="J4" s="31" t="s">
        <v>753</v>
      </c>
      <c r="K4" s="12"/>
    </row>
    <row r="5" ht="31" customHeight="1" spans="1:11">
      <c r="A5" s="5" t="s">
        <v>685</v>
      </c>
      <c r="B5" s="6" t="s">
        <v>720</v>
      </c>
      <c r="C5" s="6"/>
      <c r="D5" s="7" t="s">
        <v>686</v>
      </c>
      <c r="E5" s="9" t="s">
        <v>754</v>
      </c>
      <c r="F5" s="9"/>
      <c r="G5" s="9"/>
      <c r="H5" s="5" t="s">
        <v>687</v>
      </c>
      <c r="I5" s="5"/>
      <c r="J5" s="32">
        <v>38.35</v>
      </c>
      <c r="K5" s="32"/>
    </row>
    <row r="6" ht="30" spans="1:11">
      <c r="A6" s="10" t="s">
        <v>688</v>
      </c>
      <c r="B6" s="6">
        <v>10</v>
      </c>
      <c r="C6" s="6"/>
      <c r="D6" s="11" t="s">
        <v>689</v>
      </c>
      <c r="E6" s="9" t="s">
        <v>755</v>
      </c>
      <c r="F6" s="9"/>
      <c r="G6" s="9"/>
      <c r="H6" s="5" t="s">
        <v>690</v>
      </c>
      <c r="I6" s="33" t="s">
        <v>691</v>
      </c>
      <c r="J6" s="32">
        <v>38.35</v>
      </c>
      <c r="K6" s="32"/>
    </row>
    <row r="7" spans="1:11">
      <c r="A7" s="5" t="s">
        <v>692</v>
      </c>
      <c r="B7" s="12" t="s">
        <v>756</v>
      </c>
      <c r="C7" s="12"/>
      <c r="D7" s="12"/>
      <c r="E7" s="12"/>
      <c r="F7" s="12"/>
      <c r="G7" s="12"/>
      <c r="H7" s="12"/>
      <c r="I7" s="12"/>
      <c r="J7" s="12"/>
      <c r="K7" s="12"/>
    </row>
    <row r="8" spans="1:11">
      <c r="A8" s="5"/>
      <c r="B8" s="12"/>
      <c r="C8" s="12"/>
      <c r="D8" s="12"/>
      <c r="E8" s="12"/>
      <c r="F8" s="12"/>
      <c r="G8" s="12"/>
      <c r="H8" s="12"/>
      <c r="I8" s="12"/>
      <c r="J8" s="12"/>
      <c r="K8" s="12"/>
    </row>
    <row r="9" spans="1:11">
      <c r="A9" s="5"/>
      <c r="B9" s="12"/>
      <c r="C9" s="12"/>
      <c r="D9" s="12"/>
      <c r="E9" s="12"/>
      <c r="F9" s="12"/>
      <c r="G9" s="12"/>
      <c r="H9" s="12"/>
      <c r="I9" s="12"/>
      <c r="J9" s="12"/>
      <c r="K9" s="12"/>
    </row>
    <row r="10" spans="1:11">
      <c r="A10" s="5"/>
      <c r="B10" s="12"/>
      <c r="C10" s="12"/>
      <c r="D10" s="12"/>
      <c r="E10" s="12"/>
      <c r="F10" s="12"/>
      <c r="G10" s="12"/>
      <c r="H10" s="12"/>
      <c r="I10" s="12"/>
      <c r="J10" s="12"/>
      <c r="K10" s="12"/>
    </row>
    <row r="11" ht="30" spans="1:11">
      <c r="A11" s="13" t="s">
        <v>694</v>
      </c>
      <c r="B11" s="13" t="s">
        <v>695</v>
      </c>
      <c r="C11" s="13" t="s">
        <v>696</v>
      </c>
      <c r="D11" s="13"/>
      <c r="E11" s="13"/>
      <c r="F11" s="14" t="s">
        <v>657</v>
      </c>
      <c r="G11" s="14" t="s">
        <v>724</v>
      </c>
      <c r="H11" s="13" t="s">
        <v>699</v>
      </c>
      <c r="I11" s="13" t="s">
        <v>700</v>
      </c>
      <c r="J11" s="13" t="s">
        <v>701</v>
      </c>
      <c r="K11" s="14" t="s">
        <v>702</v>
      </c>
    </row>
    <row r="12" ht="16.5" spans="1:11">
      <c r="A12" s="15" t="s">
        <v>703</v>
      </c>
      <c r="B12" s="16" t="s">
        <v>704</v>
      </c>
      <c r="C12" s="17" t="s">
        <v>757</v>
      </c>
      <c r="D12" s="17"/>
      <c r="E12" s="17"/>
      <c r="F12" s="18" t="s">
        <v>731</v>
      </c>
      <c r="G12" s="17"/>
      <c r="H12" s="17">
        <v>6</v>
      </c>
      <c r="I12" s="17" t="s">
        <v>744</v>
      </c>
      <c r="J12" s="17">
        <v>10</v>
      </c>
      <c r="K12" s="34" t="s">
        <v>727</v>
      </c>
    </row>
    <row r="13" ht="16.5" spans="1:11">
      <c r="A13" s="19"/>
      <c r="B13" s="20"/>
      <c r="C13" s="17" t="s">
        <v>758</v>
      </c>
      <c r="D13" s="17"/>
      <c r="E13" s="17"/>
      <c r="F13" s="18" t="s">
        <v>731</v>
      </c>
      <c r="G13" s="17"/>
      <c r="H13" s="17">
        <v>85</v>
      </c>
      <c r="I13" s="17" t="s">
        <v>744</v>
      </c>
      <c r="J13" s="17">
        <v>10</v>
      </c>
      <c r="K13" s="34" t="s">
        <v>727</v>
      </c>
    </row>
    <row r="14" ht="16.5" spans="1:11">
      <c r="A14" s="19"/>
      <c r="B14" s="20"/>
      <c r="C14" s="21"/>
      <c r="D14" s="22"/>
      <c r="E14" s="23"/>
      <c r="F14" s="18"/>
      <c r="G14" s="17"/>
      <c r="H14" s="17"/>
      <c r="I14" s="17"/>
      <c r="J14" s="17"/>
      <c r="K14" s="34"/>
    </row>
    <row r="15" ht="16.5" spans="1:11">
      <c r="A15" s="19"/>
      <c r="B15" s="16" t="s">
        <v>705</v>
      </c>
      <c r="C15" s="17" t="s">
        <v>759</v>
      </c>
      <c r="D15" s="17"/>
      <c r="E15" s="17"/>
      <c r="F15" s="24" t="s">
        <v>731</v>
      </c>
      <c r="G15" s="17"/>
      <c r="H15" s="17">
        <v>100</v>
      </c>
      <c r="I15" s="17" t="s">
        <v>660</v>
      </c>
      <c r="J15" s="17">
        <v>20</v>
      </c>
      <c r="K15" s="34" t="s">
        <v>727</v>
      </c>
    </row>
    <row r="16" ht="15" spans="1:11">
      <c r="A16" s="19"/>
      <c r="B16" s="25"/>
      <c r="C16" s="17"/>
      <c r="D16" s="17"/>
      <c r="E16" s="17"/>
      <c r="F16" s="17"/>
      <c r="G16" s="17"/>
      <c r="H16" s="17"/>
      <c r="I16" s="17"/>
      <c r="J16" s="17"/>
      <c r="K16" s="34"/>
    </row>
    <row r="17" ht="16.5" spans="1:11">
      <c r="A17" s="19"/>
      <c r="B17" s="16" t="s">
        <v>706</v>
      </c>
      <c r="C17" s="17" t="s">
        <v>760</v>
      </c>
      <c r="D17" s="17"/>
      <c r="E17" s="17"/>
      <c r="F17" s="24" t="s">
        <v>731</v>
      </c>
      <c r="G17" s="17"/>
      <c r="H17" s="17">
        <v>100</v>
      </c>
      <c r="I17" s="17" t="s">
        <v>660</v>
      </c>
      <c r="J17" s="17">
        <v>20</v>
      </c>
      <c r="K17" s="34" t="s">
        <v>727</v>
      </c>
    </row>
    <row r="18" ht="15" spans="1:11">
      <c r="A18" s="19"/>
      <c r="B18" s="25"/>
      <c r="C18" s="17"/>
      <c r="D18" s="17"/>
      <c r="E18" s="17"/>
      <c r="F18" s="17"/>
      <c r="G18" s="17"/>
      <c r="H18" s="17"/>
      <c r="I18" s="17"/>
      <c r="J18" s="17"/>
      <c r="K18" s="34"/>
    </row>
    <row r="19" ht="15" spans="1:11">
      <c r="A19" s="19"/>
      <c r="B19" s="16" t="s">
        <v>707</v>
      </c>
      <c r="C19" s="17"/>
      <c r="D19" s="17"/>
      <c r="E19" s="17"/>
      <c r="F19" s="17"/>
      <c r="G19" s="17"/>
      <c r="H19" s="17"/>
      <c r="I19" s="17"/>
      <c r="J19" s="17"/>
      <c r="K19" s="34"/>
    </row>
    <row r="20" ht="15" spans="1:11">
      <c r="A20" s="26"/>
      <c r="B20" s="25"/>
      <c r="C20" s="17"/>
      <c r="D20" s="17"/>
      <c r="E20" s="17"/>
      <c r="F20" s="17"/>
      <c r="G20" s="17"/>
      <c r="H20" s="17"/>
      <c r="I20" s="17"/>
      <c r="J20" s="17"/>
      <c r="K20" s="34"/>
    </row>
    <row r="21" ht="15" spans="1:11">
      <c r="A21" s="15" t="s">
        <v>708</v>
      </c>
      <c r="B21" s="16" t="s">
        <v>709</v>
      </c>
      <c r="C21" s="17"/>
      <c r="D21" s="17"/>
      <c r="E21" s="17"/>
      <c r="F21" s="17"/>
      <c r="G21" s="17"/>
      <c r="H21" s="17"/>
      <c r="I21" s="17"/>
      <c r="J21" s="17"/>
      <c r="K21" s="34"/>
    </row>
    <row r="22" ht="15" spans="1:11">
      <c r="A22" s="19"/>
      <c r="B22" s="25"/>
      <c r="C22" s="17"/>
      <c r="D22" s="17"/>
      <c r="E22" s="17"/>
      <c r="F22" s="17"/>
      <c r="G22" s="17"/>
      <c r="H22" s="17"/>
      <c r="I22" s="17"/>
      <c r="J22" s="17"/>
      <c r="K22" s="34"/>
    </row>
    <row r="23" ht="15" spans="1:11">
      <c r="A23" s="19"/>
      <c r="B23" s="16" t="s">
        <v>710</v>
      </c>
      <c r="C23" s="27" t="s">
        <v>761</v>
      </c>
      <c r="D23" s="27"/>
      <c r="E23" s="27"/>
      <c r="F23" s="17" t="s">
        <v>733</v>
      </c>
      <c r="G23" s="17"/>
      <c r="H23" s="17" t="s">
        <v>762</v>
      </c>
      <c r="I23" s="17" t="s">
        <v>735</v>
      </c>
      <c r="J23" s="17">
        <v>20</v>
      </c>
      <c r="K23" s="34" t="s">
        <v>727</v>
      </c>
    </row>
    <row r="24" ht="15" spans="1:11">
      <c r="A24" s="19"/>
      <c r="B24" s="25"/>
      <c r="C24" s="27"/>
      <c r="D24" s="27"/>
      <c r="E24" s="27"/>
      <c r="F24" s="17"/>
      <c r="G24" s="17"/>
      <c r="H24" s="17"/>
      <c r="I24" s="17"/>
      <c r="J24" s="17"/>
      <c r="K24" s="34"/>
    </row>
    <row r="25" ht="15" spans="1:11">
      <c r="A25" s="19"/>
      <c r="B25" s="16" t="s">
        <v>711</v>
      </c>
      <c r="C25" s="17"/>
      <c r="D25" s="17"/>
      <c r="E25" s="17"/>
      <c r="F25" s="17"/>
      <c r="G25" s="17"/>
      <c r="H25" s="17"/>
      <c r="I25" s="17"/>
      <c r="J25" s="17"/>
      <c r="K25" s="34"/>
    </row>
    <row r="26" ht="15" spans="1:11">
      <c r="A26" s="19"/>
      <c r="B26" s="25"/>
      <c r="C26" s="17"/>
      <c r="D26" s="17"/>
      <c r="E26" s="17"/>
      <c r="F26" s="17"/>
      <c r="G26" s="17"/>
      <c r="H26" s="17"/>
      <c r="I26" s="17"/>
      <c r="J26" s="17"/>
      <c r="K26" s="34"/>
    </row>
    <row r="27" ht="15" spans="1:11">
      <c r="A27" s="26"/>
      <c r="B27" s="16" t="s">
        <v>712</v>
      </c>
      <c r="C27" s="17"/>
      <c r="D27" s="17"/>
      <c r="E27" s="17"/>
      <c r="F27" s="17"/>
      <c r="G27" s="17"/>
      <c r="H27" s="28"/>
      <c r="I27" s="17"/>
      <c r="J27" s="17"/>
      <c r="K27" s="34"/>
    </row>
    <row r="28" ht="15" spans="1:11">
      <c r="A28" s="26"/>
      <c r="B28" s="25"/>
      <c r="C28" s="17"/>
      <c r="D28" s="17"/>
      <c r="E28" s="17"/>
      <c r="F28" s="17"/>
      <c r="G28" s="17"/>
      <c r="H28" s="28"/>
      <c r="I28" s="17"/>
      <c r="J28" s="17"/>
      <c r="K28" s="34"/>
    </row>
    <row r="29" ht="16.5" spans="1:11">
      <c r="A29" s="19" t="s">
        <v>713</v>
      </c>
      <c r="B29" s="20" t="s">
        <v>714</v>
      </c>
      <c r="C29" s="17" t="s">
        <v>763</v>
      </c>
      <c r="D29" s="17"/>
      <c r="E29" s="17"/>
      <c r="F29" s="29" t="s">
        <v>674</v>
      </c>
      <c r="G29" s="17"/>
      <c r="H29" s="28">
        <v>90</v>
      </c>
      <c r="I29" s="17" t="s">
        <v>660</v>
      </c>
      <c r="J29" s="17">
        <v>10</v>
      </c>
      <c r="K29" s="34" t="s">
        <v>727</v>
      </c>
    </row>
    <row r="30" ht="15" spans="1:11">
      <c r="A30" s="26"/>
      <c r="B30" s="25"/>
      <c r="C30" s="17"/>
      <c r="D30" s="17"/>
      <c r="E30" s="17"/>
      <c r="F30" s="17"/>
      <c r="G30" s="17"/>
      <c r="H30" s="28"/>
      <c r="I30" s="17"/>
      <c r="J30" s="17"/>
      <c r="K30" s="34"/>
    </row>
  </sheetData>
  <mergeCells count="46">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A7:A10"/>
    <mergeCell ref="A12:A20"/>
    <mergeCell ref="A21:A28"/>
    <mergeCell ref="A29:A30"/>
    <mergeCell ref="B12:B14"/>
    <mergeCell ref="B15:B16"/>
    <mergeCell ref="B17:B18"/>
    <mergeCell ref="B19:B20"/>
    <mergeCell ref="B21:B22"/>
    <mergeCell ref="B23:B24"/>
    <mergeCell ref="B25:B26"/>
    <mergeCell ref="B27:B28"/>
    <mergeCell ref="B29:B30"/>
    <mergeCell ref="B7:K10"/>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4"/>
  <sheetViews>
    <sheetView showGridLines="0" showZeros="0" workbookViewId="0">
      <selection activeCell="A8" sqref="A8:A9"/>
    </sheetView>
  </sheetViews>
  <sheetFormatPr defaultColWidth="6.88333333333333" defaultRowHeight="20.1" customHeight="1"/>
  <cols>
    <col min="1" max="1" width="22.8833333333333" style="176" customWidth="1"/>
    <col min="2" max="2" width="19" style="176" customWidth="1"/>
    <col min="3" max="3" width="20.4416666666667" style="176" customWidth="1"/>
    <col min="4" max="7" width="19" style="176" customWidth="1"/>
    <col min="8" max="8" width="6.88333333333333" style="177"/>
    <col min="9" max="9" width="12.75" style="177" customWidth="1"/>
    <col min="10" max="256" width="6.88333333333333" style="177"/>
    <col min="257" max="257" width="22.8833333333333" style="177" customWidth="1"/>
    <col min="258" max="258" width="19" style="177" customWidth="1"/>
    <col min="259" max="259" width="20.4416666666667" style="177" customWidth="1"/>
    <col min="260" max="263" width="19" style="177" customWidth="1"/>
    <col min="264" max="512" width="6.88333333333333" style="177"/>
    <col min="513" max="513" width="22.8833333333333" style="177" customWidth="1"/>
    <col min="514" max="514" width="19" style="177" customWidth="1"/>
    <col min="515" max="515" width="20.4416666666667" style="177" customWidth="1"/>
    <col min="516" max="519" width="19" style="177" customWidth="1"/>
    <col min="520" max="768" width="6.88333333333333" style="177"/>
    <col min="769" max="769" width="22.8833333333333" style="177" customWidth="1"/>
    <col min="770" max="770" width="19" style="177" customWidth="1"/>
    <col min="771" max="771" width="20.4416666666667" style="177" customWidth="1"/>
    <col min="772" max="775" width="19" style="177" customWidth="1"/>
    <col min="776" max="1024" width="6.88333333333333" style="177"/>
    <col min="1025" max="1025" width="22.8833333333333" style="177" customWidth="1"/>
    <col min="1026" max="1026" width="19" style="177" customWidth="1"/>
    <col min="1027" max="1027" width="20.4416666666667" style="177" customWidth="1"/>
    <col min="1028" max="1031" width="19" style="177" customWidth="1"/>
    <col min="1032" max="1280" width="6.88333333333333" style="177"/>
    <col min="1281" max="1281" width="22.8833333333333" style="177" customWidth="1"/>
    <col min="1282" max="1282" width="19" style="177" customWidth="1"/>
    <col min="1283" max="1283" width="20.4416666666667" style="177" customWidth="1"/>
    <col min="1284" max="1287" width="19" style="177" customWidth="1"/>
    <col min="1288" max="1536" width="6.88333333333333" style="177"/>
    <col min="1537" max="1537" width="22.8833333333333" style="177" customWidth="1"/>
    <col min="1538" max="1538" width="19" style="177" customWidth="1"/>
    <col min="1539" max="1539" width="20.4416666666667" style="177" customWidth="1"/>
    <col min="1540" max="1543" width="19" style="177" customWidth="1"/>
    <col min="1544" max="1792" width="6.88333333333333" style="177"/>
    <col min="1793" max="1793" width="22.8833333333333" style="177" customWidth="1"/>
    <col min="1794" max="1794" width="19" style="177" customWidth="1"/>
    <col min="1795" max="1795" width="20.4416666666667" style="177" customWidth="1"/>
    <col min="1796" max="1799" width="19" style="177" customWidth="1"/>
    <col min="1800" max="2048" width="6.88333333333333" style="177"/>
    <col min="2049" max="2049" width="22.8833333333333" style="177" customWidth="1"/>
    <col min="2050" max="2050" width="19" style="177" customWidth="1"/>
    <col min="2051" max="2051" width="20.4416666666667" style="177" customWidth="1"/>
    <col min="2052" max="2055" width="19" style="177" customWidth="1"/>
    <col min="2056" max="2304" width="6.88333333333333" style="177"/>
    <col min="2305" max="2305" width="22.8833333333333" style="177" customWidth="1"/>
    <col min="2306" max="2306" width="19" style="177" customWidth="1"/>
    <col min="2307" max="2307" width="20.4416666666667" style="177" customWidth="1"/>
    <col min="2308" max="2311" width="19" style="177" customWidth="1"/>
    <col min="2312" max="2560" width="6.88333333333333" style="177"/>
    <col min="2561" max="2561" width="22.8833333333333" style="177" customWidth="1"/>
    <col min="2562" max="2562" width="19" style="177" customWidth="1"/>
    <col min="2563" max="2563" width="20.4416666666667" style="177" customWidth="1"/>
    <col min="2564" max="2567" width="19" style="177" customWidth="1"/>
    <col min="2568" max="2816" width="6.88333333333333" style="177"/>
    <col min="2817" max="2817" width="22.8833333333333" style="177" customWidth="1"/>
    <col min="2818" max="2818" width="19" style="177" customWidth="1"/>
    <col min="2819" max="2819" width="20.4416666666667" style="177" customWidth="1"/>
    <col min="2820" max="2823" width="19" style="177" customWidth="1"/>
    <col min="2824" max="3072" width="6.88333333333333" style="177"/>
    <col min="3073" max="3073" width="22.8833333333333" style="177" customWidth="1"/>
    <col min="3074" max="3074" width="19" style="177" customWidth="1"/>
    <col min="3075" max="3075" width="20.4416666666667" style="177" customWidth="1"/>
    <col min="3076" max="3079" width="19" style="177" customWidth="1"/>
    <col min="3080" max="3328" width="6.88333333333333" style="177"/>
    <col min="3329" max="3329" width="22.8833333333333" style="177" customWidth="1"/>
    <col min="3330" max="3330" width="19" style="177" customWidth="1"/>
    <col min="3331" max="3331" width="20.4416666666667" style="177" customWidth="1"/>
    <col min="3332" max="3335" width="19" style="177" customWidth="1"/>
    <col min="3336" max="3584" width="6.88333333333333" style="177"/>
    <col min="3585" max="3585" width="22.8833333333333" style="177" customWidth="1"/>
    <col min="3586" max="3586" width="19" style="177" customWidth="1"/>
    <col min="3587" max="3587" width="20.4416666666667" style="177" customWidth="1"/>
    <col min="3588" max="3591" width="19" style="177" customWidth="1"/>
    <col min="3592" max="3840" width="6.88333333333333" style="177"/>
    <col min="3841" max="3841" width="22.8833333333333" style="177" customWidth="1"/>
    <col min="3842" max="3842" width="19" style="177" customWidth="1"/>
    <col min="3843" max="3843" width="20.4416666666667" style="177" customWidth="1"/>
    <col min="3844" max="3847" width="19" style="177" customWidth="1"/>
    <col min="3848" max="4096" width="6.88333333333333" style="177"/>
    <col min="4097" max="4097" width="22.8833333333333" style="177" customWidth="1"/>
    <col min="4098" max="4098" width="19" style="177" customWidth="1"/>
    <col min="4099" max="4099" width="20.4416666666667" style="177" customWidth="1"/>
    <col min="4100" max="4103" width="19" style="177" customWidth="1"/>
    <col min="4104" max="4352" width="6.88333333333333" style="177"/>
    <col min="4353" max="4353" width="22.8833333333333" style="177" customWidth="1"/>
    <col min="4354" max="4354" width="19" style="177" customWidth="1"/>
    <col min="4355" max="4355" width="20.4416666666667" style="177" customWidth="1"/>
    <col min="4356" max="4359" width="19" style="177" customWidth="1"/>
    <col min="4360" max="4608" width="6.88333333333333" style="177"/>
    <col min="4609" max="4609" width="22.8833333333333" style="177" customWidth="1"/>
    <col min="4610" max="4610" width="19" style="177" customWidth="1"/>
    <col min="4611" max="4611" width="20.4416666666667" style="177" customWidth="1"/>
    <col min="4612" max="4615" width="19" style="177" customWidth="1"/>
    <col min="4616" max="4864" width="6.88333333333333" style="177"/>
    <col min="4865" max="4865" width="22.8833333333333" style="177" customWidth="1"/>
    <col min="4866" max="4866" width="19" style="177" customWidth="1"/>
    <col min="4867" max="4867" width="20.4416666666667" style="177" customWidth="1"/>
    <col min="4868" max="4871" width="19" style="177" customWidth="1"/>
    <col min="4872" max="5120" width="6.88333333333333" style="177"/>
    <col min="5121" max="5121" width="22.8833333333333" style="177" customWidth="1"/>
    <col min="5122" max="5122" width="19" style="177" customWidth="1"/>
    <col min="5123" max="5123" width="20.4416666666667" style="177" customWidth="1"/>
    <col min="5124" max="5127" width="19" style="177" customWidth="1"/>
    <col min="5128" max="5376" width="6.88333333333333" style="177"/>
    <col min="5377" max="5377" width="22.8833333333333" style="177" customWidth="1"/>
    <col min="5378" max="5378" width="19" style="177" customWidth="1"/>
    <col min="5379" max="5379" width="20.4416666666667" style="177" customWidth="1"/>
    <col min="5380" max="5383" width="19" style="177" customWidth="1"/>
    <col min="5384" max="5632" width="6.88333333333333" style="177"/>
    <col min="5633" max="5633" width="22.8833333333333" style="177" customWidth="1"/>
    <col min="5634" max="5634" width="19" style="177" customWidth="1"/>
    <col min="5635" max="5635" width="20.4416666666667" style="177" customWidth="1"/>
    <col min="5636" max="5639" width="19" style="177" customWidth="1"/>
    <col min="5640" max="5888" width="6.88333333333333" style="177"/>
    <col min="5889" max="5889" width="22.8833333333333" style="177" customWidth="1"/>
    <col min="5890" max="5890" width="19" style="177" customWidth="1"/>
    <col min="5891" max="5891" width="20.4416666666667" style="177" customWidth="1"/>
    <col min="5892" max="5895" width="19" style="177" customWidth="1"/>
    <col min="5896" max="6144" width="6.88333333333333" style="177"/>
    <col min="6145" max="6145" width="22.8833333333333" style="177" customWidth="1"/>
    <col min="6146" max="6146" width="19" style="177" customWidth="1"/>
    <col min="6147" max="6147" width="20.4416666666667" style="177" customWidth="1"/>
    <col min="6148" max="6151" width="19" style="177" customWidth="1"/>
    <col min="6152" max="6400" width="6.88333333333333" style="177"/>
    <col min="6401" max="6401" width="22.8833333333333" style="177" customWidth="1"/>
    <col min="6402" max="6402" width="19" style="177" customWidth="1"/>
    <col min="6403" max="6403" width="20.4416666666667" style="177" customWidth="1"/>
    <col min="6404" max="6407" width="19" style="177" customWidth="1"/>
    <col min="6408" max="6656" width="6.88333333333333" style="177"/>
    <col min="6657" max="6657" width="22.8833333333333" style="177" customWidth="1"/>
    <col min="6658" max="6658" width="19" style="177" customWidth="1"/>
    <col min="6659" max="6659" width="20.4416666666667" style="177" customWidth="1"/>
    <col min="6660" max="6663" width="19" style="177" customWidth="1"/>
    <col min="6664" max="6912" width="6.88333333333333" style="177"/>
    <col min="6913" max="6913" width="22.8833333333333" style="177" customWidth="1"/>
    <col min="6914" max="6914" width="19" style="177" customWidth="1"/>
    <col min="6915" max="6915" width="20.4416666666667" style="177" customWidth="1"/>
    <col min="6916" max="6919" width="19" style="177" customWidth="1"/>
    <col min="6920" max="7168" width="6.88333333333333" style="177"/>
    <col min="7169" max="7169" width="22.8833333333333" style="177" customWidth="1"/>
    <col min="7170" max="7170" width="19" style="177" customWidth="1"/>
    <col min="7171" max="7171" width="20.4416666666667" style="177" customWidth="1"/>
    <col min="7172" max="7175" width="19" style="177" customWidth="1"/>
    <col min="7176" max="7424" width="6.88333333333333" style="177"/>
    <col min="7425" max="7425" width="22.8833333333333" style="177" customWidth="1"/>
    <col min="7426" max="7426" width="19" style="177" customWidth="1"/>
    <col min="7427" max="7427" width="20.4416666666667" style="177" customWidth="1"/>
    <col min="7428" max="7431" width="19" style="177" customWidth="1"/>
    <col min="7432" max="7680" width="6.88333333333333" style="177"/>
    <col min="7681" max="7681" width="22.8833333333333" style="177" customWidth="1"/>
    <col min="7682" max="7682" width="19" style="177" customWidth="1"/>
    <col min="7683" max="7683" width="20.4416666666667" style="177" customWidth="1"/>
    <col min="7684" max="7687" width="19" style="177" customWidth="1"/>
    <col min="7688" max="7936" width="6.88333333333333" style="177"/>
    <col min="7937" max="7937" width="22.8833333333333" style="177" customWidth="1"/>
    <col min="7938" max="7938" width="19" style="177" customWidth="1"/>
    <col min="7939" max="7939" width="20.4416666666667" style="177" customWidth="1"/>
    <col min="7940" max="7943" width="19" style="177" customWidth="1"/>
    <col min="7944" max="8192" width="6.88333333333333" style="177"/>
    <col min="8193" max="8193" width="22.8833333333333" style="177" customWidth="1"/>
    <col min="8194" max="8194" width="19" style="177" customWidth="1"/>
    <col min="8195" max="8195" width="20.4416666666667" style="177" customWidth="1"/>
    <col min="8196" max="8199" width="19" style="177" customWidth="1"/>
    <col min="8200" max="8448" width="6.88333333333333" style="177"/>
    <col min="8449" max="8449" width="22.8833333333333" style="177" customWidth="1"/>
    <col min="8450" max="8450" width="19" style="177" customWidth="1"/>
    <col min="8451" max="8451" width="20.4416666666667" style="177" customWidth="1"/>
    <col min="8452" max="8455" width="19" style="177" customWidth="1"/>
    <col min="8456" max="8704" width="6.88333333333333" style="177"/>
    <col min="8705" max="8705" width="22.8833333333333" style="177" customWidth="1"/>
    <col min="8706" max="8706" width="19" style="177" customWidth="1"/>
    <col min="8707" max="8707" width="20.4416666666667" style="177" customWidth="1"/>
    <col min="8708" max="8711" width="19" style="177" customWidth="1"/>
    <col min="8712" max="8960" width="6.88333333333333" style="177"/>
    <col min="8961" max="8961" width="22.8833333333333" style="177" customWidth="1"/>
    <col min="8962" max="8962" width="19" style="177" customWidth="1"/>
    <col min="8963" max="8963" width="20.4416666666667" style="177" customWidth="1"/>
    <col min="8964" max="8967" width="19" style="177" customWidth="1"/>
    <col min="8968" max="9216" width="6.88333333333333" style="177"/>
    <col min="9217" max="9217" width="22.8833333333333" style="177" customWidth="1"/>
    <col min="9218" max="9218" width="19" style="177" customWidth="1"/>
    <col min="9219" max="9219" width="20.4416666666667" style="177" customWidth="1"/>
    <col min="9220" max="9223" width="19" style="177" customWidth="1"/>
    <col min="9224" max="9472" width="6.88333333333333" style="177"/>
    <col min="9473" max="9473" width="22.8833333333333" style="177" customWidth="1"/>
    <col min="9474" max="9474" width="19" style="177" customWidth="1"/>
    <col min="9475" max="9475" width="20.4416666666667" style="177" customWidth="1"/>
    <col min="9476" max="9479" width="19" style="177" customWidth="1"/>
    <col min="9480" max="9728" width="6.88333333333333" style="177"/>
    <col min="9729" max="9729" width="22.8833333333333" style="177" customWidth="1"/>
    <col min="9730" max="9730" width="19" style="177" customWidth="1"/>
    <col min="9731" max="9731" width="20.4416666666667" style="177" customWidth="1"/>
    <col min="9732" max="9735" width="19" style="177" customWidth="1"/>
    <col min="9736" max="9984" width="6.88333333333333" style="177"/>
    <col min="9985" max="9985" width="22.8833333333333" style="177" customWidth="1"/>
    <col min="9986" max="9986" width="19" style="177" customWidth="1"/>
    <col min="9987" max="9987" width="20.4416666666667" style="177" customWidth="1"/>
    <col min="9988" max="9991" width="19" style="177" customWidth="1"/>
    <col min="9992" max="10240" width="6.88333333333333" style="177"/>
    <col min="10241" max="10241" width="22.8833333333333" style="177" customWidth="1"/>
    <col min="10242" max="10242" width="19" style="177" customWidth="1"/>
    <col min="10243" max="10243" width="20.4416666666667" style="177" customWidth="1"/>
    <col min="10244" max="10247" width="19" style="177" customWidth="1"/>
    <col min="10248" max="10496" width="6.88333333333333" style="177"/>
    <col min="10497" max="10497" width="22.8833333333333" style="177" customWidth="1"/>
    <col min="10498" max="10498" width="19" style="177" customWidth="1"/>
    <col min="10499" max="10499" width="20.4416666666667" style="177" customWidth="1"/>
    <col min="10500" max="10503" width="19" style="177" customWidth="1"/>
    <col min="10504" max="10752" width="6.88333333333333" style="177"/>
    <col min="10753" max="10753" width="22.8833333333333" style="177" customWidth="1"/>
    <col min="10754" max="10754" width="19" style="177" customWidth="1"/>
    <col min="10755" max="10755" width="20.4416666666667" style="177" customWidth="1"/>
    <col min="10756" max="10759" width="19" style="177" customWidth="1"/>
    <col min="10760" max="11008" width="6.88333333333333" style="177"/>
    <col min="11009" max="11009" width="22.8833333333333" style="177" customWidth="1"/>
    <col min="11010" max="11010" width="19" style="177" customWidth="1"/>
    <col min="11011" max="11011" width="20.4416666666667" style="177" customWidth="1"/>
    <col min="11012" max="11015" width="19" style="177" customWidth="1"/>
    <col min="11016" max="11264" width="6.88333333333333" style="177"/>
    <col min="11265" max="11265" width="22.8833333333333" style="177" customWidth="1"/>
    <col min="11266" max="11266" width="19" style="177" customWidth="1"/>
    <col min="11267" max="11267" width="20.4416666666667" style="177" customWidth="1"/>
    <col min="11268" max="11271" width="19" style="177" customWidth="1"/>
    <col min="11272" max="11520" width="6.88333333333333" style="177"/>
    <col min="11521" max="11521" width="22.8833333333333" style="177" customWidth="1"/>
    <col min="11522" max="11522" width="19" style="177" customWidth="1"/>
    <col min="11523" max="11523" width="20.4416666666667" style="177" customWidth="1"/>
    <col min="11524" max="11527" width="19" style="177" customWidth="1"/>
    <col min="11528" max="11776" width="6.88333333333333" style="177"/>
    <col min="11777" max="11777" width="22.8833333333333" style="177" customWidth="1"/>
    <col min="11778" max="11778" width="19" style="177" customWidth="1"/>
    <col min="11779" max="11779" width="20.4416666666667" style="177" customWidth="1"/>
    <col min="11780" max="11783" width="19" style="177" customWidth="1"/>
    <col min="11784" max="12032" width="6.88333333333333" style="177"/>
    <col min="12033" max="12033" width="22.8833333333333" style="177" customWidth="1"/>
    <col min="12034" max="12034" width="19" style="177" customWidth="1"/>
    <col min="12035" max="12035" width="20.4416666666667" style="177" customWidth="1"/>
    <col min="12036" max="12039" width="19" style="177" customWidth="1"/>
    <col min="12040" max="12288" width="6.88333333333333" style="177"/>
    <col min="12289" max="12289" width="22.8833333333333" style="177" customWidth="1"/>
    <col min="12290" max="12290" width="19" style="177" customWidth="1"/>
    <col min="12291" max="12291" width="20.4416666666667" style="177" customWidth="1"/>
    <col min="12292" max="12295" width="19" style="177" customWidth="1"/>
    <col min="12296" max="12544" width="6.88333333333333" style="177"/>
    <col min="12545" max="12545" width="22.8833333333333" style="177" customWidth="1"/>
    <col min="12546" max="12546" width="19" style="177" customWidth="1"/>
    <col min="12547" max="12547" width="20.4416666666667" style="177" customWidth="1"/>
    <col min="12548" max="12551" width="19" style="177" customWidth="1"/>
    <col min="12552" max="12800" width="6.88333333333333" style="177"/>
    <col min="12801" max="12801" width="22.8833333333333" style="177" customWidth="1"/>
    <col min="12802" max="12802" width="19" style="177" customWidth="1"/>
    <col min="12803" max="12803" width="20.4416666666667" style="177" customWidth="1"/>
    <col min="12804" max="12807" width="19" style="177" customWidth="1"/>
    <col min="12808" max="13056" width="6.88333333333333" style="177"/>
    <col min="13057" max="13057" width="22.8833333333333" style="177" customWidth="1"/>
    <col min="13058" max="13058" width="19" style="177" customWidth="1"/>
    <col min="13059" max="13059" width="20.4416666666667" style="177" customWidth="1"/>
    <col min="13060" max="13063" width="19" style="177" customWidth="1"/>
    <col min="13064" max="13312" width="6.88333333333333" style="177"/>
    <col min="13313" max="13313" width="22.8833333333333" style="177" customWidth="1"/>
    <col min="13314" max="13314" width="19" style="177" customWidth="1"/>
    <col min="13315" max="13315" width="20.4416666666667" style="177" customWidth="1"/>
    <col min="13316" max="13319" width="19" style="177" customWidth="1"/>
    <col min="13320" max="13568" width="6.88333333333333" style="177"/>
    <col min="13569" max="13569" width="22.8833333333333" style="177" customWidth="1"/>
    <col min="13570" max="13570" width="19" style="177" customWidth="1"/>
    <col min="13571" max="13571" width="20.4416666666667" style="177" customWidth="1"/>
    <col min="13572" max="13575" width="19" style="177" customWidth="1"/>
    <col min="13576" max="13824" width="6.88333333333333" style="177"/>
    <col min="13825" max="13825" width="22.8833333333333" style="177" customWidth="1"/>
    <col min="13826" max="13826" width="19" style="177" customWidth="1"/>
    <col min="13827" max="13827" width="20.4416666666667" style="177" customWidth="1"/>
    <col min="13828" max="13831" width="19" style="177" customWidth="1"/>
    <col min="13832" max="14080" width="6.88333333333333" style="177"/>
    <col min="14081" max="14081" width="22.8833333333333" style="177" customWidth="1"/>
    <col min="14082" max="14082" width="19" style="177" customWidth="1"/>
    <col min="14083" max="14083" width="20.4416666666667" style="177" customWidth="1"/>
    <col min="14084" max="14087" width="19" style="177" customWidth="1"/>
    <col min="14088" max="14336" width="6.88333333333333" style="177"/>
    <col min="14337" max="14337" width="22.8833333333333" style="177" customWidth="1"/>
    <col min="14338" max="14338" width="19" style="177" customWidth="1"/>
    <col min="14339" max="14339" width="20.4416666666667" style="177" customWidth="1"/>
    <col min="14340" max="14343" width="19" style="177" customWidth="1"/>
    <col min="14344" max="14592" width="6.88333333333333" style="177"/>
    <col min="14593" max="14593" width="22.8833333333333" style="177" customWidth="1"/>
    <col min="14594" max="14594" width="19" style="177" customWidth="1"/>
    <col min="14595" max="14595" width="20.4416666666667" style="177" customWidth="1"/>
    <col min="14596" max="14599" width="19" style="177" customWidth="1"/>
    <col min="14600" max="14848" width="6.88333333333333" style="177"/>
    <col min="14849" max="14849" width="22.8833333333333" style="177" customWidth="1"/>
    <col min="14850" max="14850" width="19" style="177" customWidth="1"/>
    <col min="14851" max="14851" width="20.4416666666667" style="177" customWidth="1"/>
    <col min="14852" max="14855" width="19" style="177" customWidth="1"/>
    <col min="14856" max="15104" width="6.88333333333333" style="177"/>
    <col min="15105" max="15105" width="22.8833333333333" style="177" customWidth="1"/>
    <col min="15106" max="15106" width="19" style="177" customWidth="1"/>
    <col min="15107" max="15107" width="20.4416666666667" style="177" customWidth="1"/>
    <col min="15108" max="15111" width="19" style="177" customWidth="1"/>
    <col min="15112" max="15360" width="6.88333333333333" style="177"/>
    <col min="15361" max="15361" width="22.8833333333333" style="177" customWidth="1"/>
    <col min="15362" max="15362" width="19" style="177" customWidth="1"/>
    <col min="15363" max="15363" width="20.4416666666667" style="177" customWidth="1"/>
    <col min="15364" max="15367" width="19" style="177" customWidth="1"/>
    <col min="15368" max="15616" width="6.88333333333333" style="177"/>
    <col min="15617" max="15617" width="22.8833333333333" style="177" customWidth="1"/>
    <col min="15618" max="15618" width="19" style="177" customWidth="1"/>
    <col min="15619" max="15619" width="20.4416666666667" style="177" customWidth="1"/>
    <col min="15620" max="15623" width="19" style="177" customWidth="1"/>
    <col min="15624" max="15872" width="6.88333333333333" style="177"/>
    <col min="15873" max="15873" width="22.8833333333333" style="177" customWidth="1"/>
    <col min="15874" max="15874" width="19" style="177" customWidth="1"/>
    <col min="15875" max="15875" width="20.4416666666667" style="177" customWidth="1"/>
    <col min="15876" max="15879" width="19" style="177" customWidth="1"/>
    <col min="15880" max="16128" width="6.88333333333333" style="177"/>
    <col min="16129" max="16129" width="22.8833333333333" style="177" customWidth="1"/>
    <col min="16130" max="16130" width="19" style="177" customWidth="1"/>
    <col min="16131" max="16131" width="20.4416666666667" style="177" customWidth="1"/>
    <col min="16132" max="16135" width="19" style="177" customWidth="1"/>
    <col min="16136" max="16384" width="6.88333333333333" style="177"/>
  </cols>
  <sheetData>
    <row r="1" s="175" customFormat="1" customHeight="1" spans="1:7">
      <c r="A1" s="54" t="s">
        <v>311</v>
      </c>
      <c r="B1" s="178"/>
      <c r="C1" s="178"/>
      <c r="D1" s="178"/>
      <c r="E1" s="178"/>
      <c r="F1" s="178"/>
      <c r="G1" s="178"/>
    </row>
    <row r="2" s="175" customFormat="1" ht="38.25" customHeight="1" spans="1:7">
      <c r="A2" s="179" t="s">
        <v>312</v>
      </c>
      <c r="B2" s="180"/>
      <c r="C2" s="180"/>
      <c r="D2" s="180"/>
      <c r="E2" s="180"/>
      <c r="F2" s="180"/>
      <c r="G2" s="180"/>
    </row>
    <row r="3" s="175" customFormat="1" customHeight="1" spans="1:7">
      <c r="A3" s="181"/>
      <c r="B3" s="178"/>
      <c r="C3" s="178"/>
      <c r="D3" s="178"/>
      <c r="E3" s="178"/>
      <c r="F3" s="178"/>
      <c r="G3" s="178"/>
    </row>
    <row r="4" s="175" customFormat="1" customHeight="1" spans="1:7">
      <c r="A4" s="182"/>
      <c r="B4" s="183"/>
      <c r="C4" s="183"/>
      <c r="D4" s="183"/>
      <c r="E4" s="183"/>
      <c r="F4" s="183"/>
      <c r="G4" s="184" t="s">
        <v>313</v>
      </c>
    </row>
    <row r="5" s="175" customFormat="1" customHeight="1" spans="1:7">
      <c r="A5" s="185" t="s">
        <v>314</v>
      </c>
      <c r="B5" s="185"/>
      <c r="C5" s="185" t="s">
        <v>315</v>
      </c>
      <c r="D5" s="185"/>
      <c r="E5" s="185"/>
      <c r="F5" s="185"/>
      <c r="G5" s="185"/>
    </row>
    <row r="6" s="175" customFormat="1" ht="45" customHeight="1" spans="1:7">
      <c r="A6" s="186" t="s">
        <v>316</v>
      </c>
      <c r="B6" s="186" t="s">
        <v>317</v>
      </c>
      <c r="C6" s="186" t="s">
        <v>316</v>
      </c>
      <c r="D6" s="186" t="s">
        <v>318</v>
      </c>
      <c r="E6" s="186" t="s">
        <v>319</v>
      </c>
      <c r="F6" s="186" t="s">
        <v>320</v>
      </c>
      <c r="G6" s="186" t="s">
        <v>321</v>
      </c>
    </row>
    <row r="7" s="175" customFormat="1" customHeight="1" spans="1:7">
      <c r="A7" s="187" t="s">
        <v>322</v>
      </c>
      <c r="B7" s="188">
        <f>B8+B9+B10</f>
        <v>3482.34</v>
      </c>
      <c r="C7" s="189" t="s">
        <v>323</v>
      </c>
      <c r="D7" s="190">
        <f>SUM(D8:D19)</f>
        <v>3724.39</v>
      </c>
      <c r="E7" s="190">
        <f>SUM(E8:E19)</f>
        <v>3722.66</v>
      </c>
      <c r="F7" s="190">
        <f>SUM(F8:F19)</f>
        <v>1.73</v>
      </c>
      <c r="G7" s="190"/>
    </row>
    <row r="8" s="175" customFormat="1" customHeight="1" spans="1:7">
      <c r="A8" s="171" t="s">
        <v>324</v>
      </c>
      <c r="B8" s="188">
        <v>3482.34</v>
      </c>
      <c r="C8" s="191" t="s">
        <v>325</v>
      </c>
      <c r="D8" s="192">
        <f>E8+F8+G8</f>
        <v>1134.77</v>
      </c>
      <c r="E8" s="192">
        <v>1134.77</v>
      </c>
      <c r="F8" s="193"/>
      <c r="G8" s="194"/>
    </row>
    <row r="9" s="175" customFormat="1" customHeight="1" spans="1:7">
      <c r="A9" s="171" t="s">
        <v>326</v>
      </c>
      <c r="B9" s="195"/>
      <c r="C9" s="191" t="s">
        <v>327</v>
      </c>
      <c r="D9" s="192">
        <f t="shared" ref="D9:D19" si="0">E9+F9+G9</f>
        <v>37.77</v>
      </c>
      <c r="E9" s="192">
        <v>37.77</v>
      </c>
      <c r="F9" s="193"/>
      <c r="G9" s="194"/>
    </row>
    <row r="10" s="175" customFormat="1" customHeight="1" spans="1:7">
      <c r="A10" s="196" t="s">
        <v>328</v>
      </c>
      <c r="B10" s="197"/>
      <c r="C10" s="191" t="s">
        <v>329</v>
      </c>
      <c r="D10" s="192">
        <f t="shared" si="0"/>
        <v>0</v>
      </c>
      <c r="E10" s="198"/>
      <c r="F10" s="193"/>
      <c r="G10" s="194"/>
    </row>
    <row r="11" s="175" customFormat="1" customHeight="1" spans="1:7">
      <c r="A11" s="199" t="s">
        <v>330</v>
      </c>
      <c r="B11" s="200">
        <f>B12+B13</f>
        <v>242.05</v>
      </c>
      <c r="C11" s="191" t="s">
        <v>331</v>
      </c>
      <c r="D11" s="192">
        <f t="shared" si="0"/>
        <v>49.04</v>
      </c>
      <c r="E11" s="192">
        <v>49.04</v>
      </c>
      <c r="F11" s="193"/>
      <c r="G11" s="194"/>
    </row>
    <row r="12" s="175" customFormat="1" customHeight="1" spans="1:7">
      <c r="A12" s="196" t="s">
        <v>324</v>
      </c>
      <c r="B12" s="188">
        <v>240.32</v>
      </c>
      <c r="C12" s="191" t="s">
        <v>332</v>
      </c>
      <c r="D12" s="192">
        <f t="shared" si="0"/>
        <v>1140.87</v>
      </c>
      <c r="E12" s="192">
        <v>1140.87</v>
      </c>
      <c r="F12" s="193"/>
      <c r="G12" s="194"/>
    </row>
    <row r="13" s="175" customFormat="1" customHeight="1" spans="1:7">
      <c r="A13" s="196" t="s">
        <v>326</v>
      </c>
      <c r="B13" s="195">
        <v>1.73</v>
      </c>
      <c r="C13" s="191" t="s">
        <v>333</v>
      </c>
      <c r="D13" s="192">
        <f t="shared" si="0"/>
        <v>154.08</v>
      </c>
      <c r="E13" s="192">
        <v>154.08</v>
      </c>
      <c r="F13" s="193"/>
      <c r="G13" s="194"/>
    </row>
    <row r="14" s="175" customFormat="1" customHeight="1" spans="1:13">
      <c r="A14" s="171" t="s">
        <v>328</v>
      </c>
      <c r="B14" s="197"/>
      <c r="C14" s="191" t="s">
        <v>334</v>
      </c>
      <c r="D14" s="192">
        <f t="shared" si="0"/>
        <v>69.69</v>
      </c>
      <c r="E14" s="192">
        <v>69.69</v>
      </c>
      <c r="F14" s="193"/>
      <c r="G14" s="194"/>
      <c r="M14" s="213"/>
    </row>
    <row r="15" s="175" customFormat="1" customHeight="1" spans="1:13">
      <c r="A15" s="171"/>
      <c r="B15" s="197"/>
      <c r="C15" s="191" t="s">
        <v>335</v>
      </c>
      <c r="D15" s="192">
        <f t="shared" si="0"/>
        <v>324</v>
      </c>
      <c r="E15" s="192">
        <v>324</v>
      </c>
      <c r="F15" s="193"/>
      <c r="G15" s="194"/>
      <c r="M15" s="213"/>
    </row>
    <row r="16" s="175" customFormat="1" customHeight="1" spans="1:13">
      <c r="A16" s="171"/>
      <c r="B16" s="197"/>
      <c r="C16" s="191" t="s">
        <v>336</v>
      </c>
      <c r="D16" s="192">
        <f t="shared" si="0"/>
        <v>606.14</v>
      </c>
      <c r="E16" s="192">
        <v>604.41</v>
      </c>
      <c r="F16" s="201">
        <v>1.73</v>
      </c>
      <c r="G16" s="194"/>
      <c r="M16" s="213"/>
    </row>
    <row r="17" s="175" customFormat="1" customHeight="1" spans="1:13">
      <c r="A17" s="171"/>
      <c r="B17" s="197"/>
      <c r="C17" s="191" t="s">
        <v>337</v>
      </c>
      <c r="D17" s="192">
        <f t="shared" si="0"/>
        <v>91.86</v>
      </c>
      <c r="E17" s="192">
        <v>91.86</v>
      </c>
      <c r="F17" s="193"/>
      <c r="G17" s="194"/>
      <c r="M17" s="213"/>
    </row>
    <row r="18" s="175" customFormat="1" customHeight="1" spans="1:13">
      <c r="A18" s="171"/>
      <c r="B18" s="197"/>
      <c r="C18" s="191" t="s">
        <v>338</v>
      </c>
      <c r="D18" s="192">
        <f t="shared" si="0"/>
        <v>74.24</v>
      </c>
      <c r="E18" s="192">
        <v>74.24</v>
      </c>
      <c r="F18" s="202"/>
      <c r="G18" s="194"/>
      <c r="M18" s="213"/>
    </row>
    <row r="19" s="175" customFormat="1" customHeight="1" spans="1:13">
      <c r="A19" s="171"/>
      <c r="B19" s="197"/>
      <c r="C19" s="203" t="s">
        <v>339</v>
      </c>
      <c r="D19" s="192">
        <f t="shared" si="0"/>
        <v>41.93</v>
      </c>
      <c r="E19" s="204">
        <v>41.93</v>
      </c>
      <c r="F19" s="194"/>
      <c r="G19" s="194"/>
      <c r="M19" s="213"/>
    </row>
    <row r="20" s="175" customFormat="1" customHeight="1" spans="1:7">
      <c r="A20" s="199"/>
      <c r="B20" s="205"/>
      <c r="C20" s="206"/>
      <c r="D20" s="207"/>
      <c r="E20" s="207"/>
      <c r="F20" s="207"/>
      <c r="G20" s="207"/>
    </row>
    <row r="21" s="175" customFormat="1" customHeight="1" spans="1:7">
      <c r="A21" s="199"/>
      <c r="B21" s="205"/>
      <c r="C21" s="205" t="s">
        <v>340</v>
      </c>
      <c r="D21" s="208">
        <f>E21+F21+G21</f>
        <v>0</v>
      </c>
      <c r="E21" s="209">
        <f>B8+B12-E7</f>
        <v>0</v>
      </c>
      <c r="F21" s="209">
        <f>B9+B13-F7</f>
        <v>0</v>
      </c>
      <c r="G21" s="209">
        <f>B10+B14-G7</f>
        <v>0</v>
      </c>
    </row>
    <row r="22" s="175" customFormat="1" customHeight="1" spans="1:7">
      <c r="A22" s="199"/>
      <c r="B22" s="205"/>
      <c r="C22" s="205"/>
      <c r="D22" s="209"/>
      <c r="E22" s="209"/>
      <c r="F22" s="209"/>
      <c r="G22" s="210"/>
    </row>
    <row r="23" s="175" customFormat="1" customHeight="1" spans="1:7">
      <c r="A23" s="199" t="s">
        <v>341</v>
      </c>
      <c r="B23" s="211">
        <f>B7+B11</f>
        <v>3724.39</v>
      </c>
      <c r="C23" s="211" t="s">
        <v>342</v>
      </c>
      <c r="D23" s="209">
        <f>SUM(D7+D21)</f>
        <v>3724.39</v>
      </c>
      <c r="E23" s="209">
        <f>SUM(E7+E21)</f>
        <v>3722.66</v>
      </c>
      <c r="F23" s="209">
        <f>SUM(F7+F21)</f>
        <v>1.73</v>
      </c>
      <c r="G23" s="209">
        <f>SUM(G7+G21)</f>
        <v>0</v>
      </c>
    </row>
    <row r="24" customHeight="1" spans="1:6">
      <c r="A24" s="212"/>
      <c r="B24" s="212"/>
      <c r="C24" s="212"/>
      <c r="D24" s="212"/>
      <c r="E24" s="212"/>
      <c r="F24" s="212"/>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6"/>
  <sheetViews>
    <sheetView showGridLines="0" showZeros="0" workbookViewId="0">
      <selection activeCell="A7" sqref="A7:E159"/>
    </sheetView>
  </sheetViews>
  <sheetFormatPr defaultColWidth="6.88333333333333" defaultRowHeight="12.75" customHeight="1"/>
  <cols>
    <col min="1" max="1" width="23.6666666666667" style="74" customWidth="1"/>
    <col min="2" max="2" width="44.6666666666667" style="74" customWidth="1"/>
    <col min="3" max="5" width="15.3333333333333" style="166" customWidth="1"/>
    <col min="6" max="8" width="6.88333333333333" style="74"/>
    <col min="9" max="9" width="8.125" style="74"/>
    <col min="10" max="252" width="6.88333333333333" style="74"/>
    <col min="253" max="253" width="23.6666666666667" style="74" customWidth="1"/>
    <col min="254" max="254" width="44.6666666666667" style="74" customWidth="1"/>
    <col min="255" max="255" width="16.4416666666667" style="74" customWidth="1"/>
    <col min="256" max="258" width="13.6666666666667" style="74" customWidth="1"/>
    <col min="259" max="508" width="6.88333333333333" style="74"/>
    <col min="509" max="509" width="23.6666666666667" style="74" customWidth="1"/>
    <col min="510" max="510" width="44.6666666666667" style="74" customWidth="1"/>
    <col min="511" max="511" width="16.4416666666667" style="74" customWidth="1"/>
    <col min="512" max="514" width="13.6666666666667" style="74" customWidth="1"/>
    <col min="515" max="764" width="6.88333333333333" style="74"/>
    <col min="765" max="765" width="23.6666666666667" style="74" customWidth="1"/>
    <col min="766" max="766" width="44.6666666666667" style="74" customWidth="1"/>
    <col min="767" max="767" width="16.4416666666667" style="74" customWidth="1"/>
    <col min="768" max="770" width="13.6666666666667" style="74" customWidth="1"/>
    <col min="771" max="1020" width="6.88333333333333" style="74"/>
    <col min="1021" max="1021" width="23.6666666666667" style="74" customWidth="1"/>
    <col min="1022" max="1022" width="44.6666666666667" style="74" customWidth="1"/>
    <col min="1023" max="1023" width="16.4416666666667" style="74" customWidth="1"/>
    <col min="1024" max="1026" width="13.6666666666667" style="74" customWidth="1"/>
    <col min="1027" max="1276" width="6.88333333333333" style="74"/>
    <col min="1277" max="1277" width="23.6666666666667" style="74" customWidth="1"/>
    <col min="1278" max="1278" width="44.6666666666667" style="74" customWidth="1"/>
    <col min="1279" max="1279" width="16.4416666666667" style="74" customWidth="1"/>
    <col min="1280" max="1282" width="13.6666666666667" style="74" customWidth="1"/>
    <col min="1283" max="1532" width="6.88333333333333" style="74"/>
    <col min="1533" max="1533" width="23.6666666666667" style="74" customWidth="1"/>
    <col min="1534" max="1534" width="44.6666666666667" style="74" customWidth="1"/>
    <col min="1535" max="1535" width="16.4416666666667" style="74" customWidth="1"/>
    <col min="1536" max="1538" width="13.6666666666667" style="74" customWidth="1"/>
    <col min="1539" max="1788" width="6.88333333333333" style="74"/>
    <col min="1789" max="1789" width="23.6666666666667" style="74" customWidth="1"/>
    <col min="1790" max="1790" width="44.6666666666667" style="74" customWidth="1"/>
    <col min="1791" max="1791" width="16.4416666666667" style="74" customWidth="1"/>
    <col min="1792" max="1794" width="13.6666666666667" style="74" customWidth="1"/>
    <col min="1795" max="2044" width="6.88333333333333" style="74"/>
    <col min="2045" max="2045" width="23.6666666666667" style="74" customWidth="1"/>
    <col min="2046" max="2046" width="44.6666666666667" style="74" customWidth="1"/>
    <col min="2047" max="2047" width="16.4416666666667" style="74" customWidth="1"/>
    <col min="2048" max="2050" width="13.6666666666667" style="74" customWidth="1"/>
    <col min="2051" max="2300" width="6.88333333333333" style="74"/>
    <col min="2301" max="2301" width="23.6666666666667" style="74" customWidth="1"/>
    <col min="2302" max="2302" width="44.6666666666667" style="74" customWidth="1"/>
    <col min="2303" max="2303" width="16.4416666666667" style="74" customWidth="1"/>
    <col min="2304" max="2306" width="13.6666666666667" style="74" customWidth="1"/>
    <col min="2307" max="2556" width="6.88333333333333" style="74"/>
    <col min="2557" max="2557" width="23.6666666666667" style="74" customWidth="1"/>
    <col min="2558" max="2558" width="44.6666666666667" style="74" customWidth="1"/>
    <col min="2559" max="2559" width="16.4416666666667" style="74" customWidth="1"/>
    <col min="2560" max="2562" width="13.6666666666667" style="74" customWidth="1"/>
    <col min="2563" max="2812" width="6.88333333333333" style="74"/>
    <col min="2813" max="2813" width="23.6666666666667" style="74" customWidth="1"/>
    <col min="2814" max="2814" width="44.6666666666667" style="74" customWidth="1"/>
    <col min="2815" max="2815" width="16.4416666666667" style="74" customWidth="1"/>
    <col min="2816" max="2818" width="13.6666666666667" style="74" customWidth="1"/>
    <col min="2819" max="3068" width="6.88333333333333" style="74"/>
    <col min="3069" max="3069" width="23.6666666666667" style="74" customWidth="1"/>
    <col min="3070" max="3070" width="44.6666666666667" style="74" customWidth="1"/>
    <col min="3071" max="3071" width="16.4416666666667" style="74" customWidth="1"/>
    <col min="3072" max="3074" width="13.6666666666667" style="74" customWidth="1"/>
    <col min="3075" max="3324" width="6.88333333333333" style="74"/>
    <col min="3325" max="3325" width="23.6666666666667" style="74" customWidth="1"/>
    <col min="3326" max="3326" width="44.6666666666667" style="74" customWidth="1"/>
    <col min="3327" max="3327" width="16.4416666666667" style="74" customWidth="1"/>
    <col min="3328" max="3330" width="13.6666666666667" style="74" customWidth="1"/>
    <col min="3331" max="3580" width="6.88333333333333" style="74"/>
    <col min="3581" max="3581" width="23.6666666666667" style="74" customWidth="1"/>
    <col min="3582" max="3582" width="44.6666666666667" style="74" customWidth="1"/>
    <col min="3583" max="3583" width="16.4416666666667" style="74" customWidth="1"/>
    <col min="3584" max="3586" width="13.6666666666667" style="74" customWidth="1"/>
    <col min="3587" max="3836" width="6.88333333333333" style="74"/>
    <col min="3837" max="3837" width="23.6666666666667" style="74" customWidth="1"/>
    <col min="3838" max="3838" width="44.6666666666667" style="74" customWidth="1"/>
    <col min="3839" max="3839" width="16.4416666666667" style="74" customWidth="1"/>
    <col min="3840" max="3842" width="13.6666666666667" style="74" customWidth="1"/>
    <col min="3843" max="4092" width="6.88333333333333" style="74"/>
    <col min="4093" max="4093" width="23.6666666666667" style="74" customWidth="1"/>
    <col min="4094" max="4094" width="44.6666666666667" style="74" customWidth="1"/>
    <col min="4095" max="4095" width="16.4416666666667" style="74" customWidth="1"/>
    <col min="4096" max="4098" width="13.6666666666667" style="74" customWidth="1"/>
    <col min="4099" max="4348" width="6.88333333333333" style="74"/>
    <col min="4349" max="4349" width="23.6666666666667" style="74" customWidth="1"/>
    <col min="4350" max="4350" width="44.6666666666667" style="74" customWidth="1"/>
    <col min="4351" max="4351" width="16.4416666666667" style="74" customWidth="1"/>
    <col min="4352" max="4354" width="13.6666666666667" style="74" customWidth="1"/>
    <col min="4355" max="4604" width="6.88333333333333" style="74"/>
    <col min="4605" max="4605" width="23.6666666666667" style="74" customWidth="1"/>
    <col min="4606" max="4606" width="44.6666666666667" style="74" customWidth="1"/>
    <col min="4607" max="4607" width="16.4416666666667" style="74" customWidth="1"/>
    <col min="4608" max="4610" width="13.6666666666667" style="74" customWidth="1"/>
    <col min="4611" max="4860" width="6.88333333333333" style="74"/>
    <col min="4861" max="4861" width="23.6666666666667" style="74" customWidth="1"/>
    <col min="4862" max="4862" width="44.6666666666667" style="74" customWidth="1"/>
    <col min="4863" max="4863" width="16.4416666666667" style="74" customWidth="1"/>
    <col min="4864" max="4866" width="13.6666666666667" style="74" customWidth="1"/>
    <col min="4867" max="5116" width="6.88333333333333" style="74"/>
    <col min="5117" max="5117" width="23.6666666666667" style="74" customWidth="1"/>
    <col min="5118" max="5118" width="44.6666666666667" style="74" customWidth="1"/>
    <col min="5119" max="5119" width="16.4416666666667" style="74" customWidth="1"/>
    <col min="5120" max="5122" width="13.6666666666667" style="74" customWidth="1"/>
    <col min="5123" max="5372" width="6.88333333333333" style="74"/>
    <col min="5373" max="5373" width="23.6666666666667" style="74" customWidth="1"/>
    <col min="5374" max="5374" width="44.6666666666667" style="74" customWidth="1"/>
    <col min="5375" max="5375" width="16.4416666666667" style="74" customWidth="1"/>
    <col min="5376" max="5378" width="13.6666666666667" style="74" customWidth="1"/>
    <col min="5379" max="5628" width="6.88333333333333" style="74"/>
    <col min="5629" max="5629" width="23.6666666666667" style="74" customWidth="1"/>
    <col min="5630" max="5630" width="44.6666666666667" style="74" customWidth="1"/>
    <col min="5631" max="5631" width="16.4416666666667" style="74" customWidth="1"/>
    <col min="5632" max="5634" width="13.6666666666667" style="74" customWidth="1"/>
    <col min="5635" max="5884" width="6.88333333333333" style="74"/>
    <col min="5885" max="5885" width="23.6666666666667" style="74" customWidth="1"/>
    <col min="5886" max="5886" width="44.6666666666667" style="74" customWidth="1"/>
    <col min="5887" max="5887" width="16.4416666666667" style="74" customWidth="1"/>
    <col min="5888" max="5890" width="13.6666666666667" style="74" customWidth="1"/>
    <col min="5891" max="6140" width="6.88333333333333" style="74"/>
    <col min="6141" max="6141" width="23.6666666666667" style="74" customWidth="1"/>
    <col min="6142" max="6142" width="44.6666666666667" style="74" customWidth="1"/>
    <col min="6143" max="6143" width="16.4416666666667" style="74" customWidth="1"/>
    <col min="6144" max="6146" width="13.6666666666667" style="74" customWidth="1"/>
    <col min="6147" max="6396" width="6.88333333333333" style="74"/>
    <col min="6397" max="6397" width="23.6666666666667" style="74" customWidth="1"/>
    <col min="6398" max="6398" width="44.6666666666667" style="74" customWidth="1"/>
    <col min="6399" max="6399" width="16.4416666666667" style="74" customWidth="1"/>
    <col min="6400" max="6402" width="13.6666666666667" style="74" customWidth="1"/>
    <col min="6403" max="6652" width="6.88333333333333" style="74"/>
    <col min="6653" max="6653" width="23.6666666666667" style="74" customWidth="1"/>
    <col min="6654" max="6654" width="44.6666666666667" style="74" customWidth="1"/>
    <col min="6655" max="6655" width="16.4416666666667" style="74" customWidth="1"/>
    <col min="6656" max="6658" width="13.6666666666667" style="74" customWidth="1"/>
    <col min="6659" max="6908" width="6.88333333333333" style="74"/>
    <col min="6909" max="6909" width="23.6666666666667" style="74" customWidth="1"/>
    <col min="6910" max="6910" width="44.6666666666667" style="74" customWidth="1"/>
    <col min="6911" max="6911" width="16.4416666666667" style="74" customWidth="1"/>
    <col min="6912" max="6914" width="13.6666666666667" style="74" customWidth="1"/>
    <col min="6915" max="7164" width="6.88333333333333" style="74"/>
    <col min="7165" max="7165" width="23.6666666666667" style="74" customWidth="1"/>
    <col min="7166" max="7166" width="44.6666666666667" style="74" customWidth="1"/>
    <col min="7167" max="7167" width="16.4416666666667" style="74" customWidth="1"/>
    <col min="7168" max="7170" width="13.6666666666667" style="74" customWidth="1"/>
    <col min="7171" max="7420" width="6.88333333333333" style="74"/>
    <col min="7421" max="7421" width="23.6666666666667" style="74" customWidth="1"/>
    <col min="7422" max="7422" width="44.6666666666667" style="74" customWidth="1"/>
    <col min="7423" max="7423" width="16.4416666666667" style="74" customWidth="1"/>
    <col min="7424" max="7426" width="13.6666666666667" style="74" customWidth="1"/>
    <col min="7427" max="7676" width="6.88333333333333" style="74"/>
    <col min="7677" max="7677" width="23.6666666666667" style="74" customWidth="1"/>
    <col min="7678" max="7678" width="44.6666666666667" style="74" customWidth="1"/>
    <col min="7679" max="7679" width="16.4416666666667" style="74" customWidth="1"/>
    <col min="7680" max="7682" width="13.6666666666667" style="74" customWidth="1"/>
    <col min="7683" max="7932" width="6.88333333333333" style="74"/>
    <col min="7933" max="7933" width="23.6666666666667" style="74" customWidth="1"/>
    <col min="7934" max="7934" width="44.6666666666667" style="74" customWidth="1"/>
    <col min="7935" max="7935" width="16.4416666666667" style="74" customWidth="1"/>
    <col min="7936" max="7938" width="13.6666666666667" style="74" customWidth="1"/>
    <col min="7939" max="8188" width="6.88333333333333" style="74"/>
    <col min="8189" max="8189" width="23.6666666666667" style="74" customWidth="1"/>
    <col min="8190" max="8190" width="44.6666666666667" style="74" customWidth="1"/>
    <col min="8191" max="8191" width="16.4416666666667" style="74" customWidth="1"/>
    <col min="8192" max="8194" width="13.6666666666667" style="74" customWidth="1"/>
    <col min="8195" max="8444" width="6.88333333333333" style="74"/>
    <col min="8445" max="8445" width="23.6666666666667" style="74" customWidth="1"/>
    <col min="8446" max="8446" width="44.6666666666667" style="74" customWidth="1"/>
    <col min="8447" max="8447" width="16.4416666666667" style="74" customWidth="1"/>
    <col min="8448" max="8450" width="13.6666666666667" style="74" customWidth="1"/>
    <col min="8451" max="8700" width="6.88333333333333" style="74"/>
    <col min="8701" max="8701" width="23.6666666666667" style="74" customWidth="1"/>
    <col min="8702" max="8702" width="44.6666666666667" style="74" customWidth="1"/>
    <col min="8703" max="8703" width="16.4416666666667" style="74" customWidth="1"/>
    <col min="8704" max="8706" width="13.6666666666667" style="74" customWidth="1"/>
    <col min="8707" max="8956" width="6.88333333333333" style="74"/>
    <col min="8957" max="8957" width="23.6666666666667" style="74" customWidth="1"/>
    <col min="8958" max="8958" width="44.6666666666667" style="74" customWidth="1"/>
    <col min="8959" max="8959" width="16.4416666666667" style="74" customWidth="1"/>
    <col min="8960" max="8962" width="13.6666666666667" style="74" customWidth="1"/>
    <col min="8963" max="9212" width="6.88333333333333" style="74"/>
    <col min="9213" max="9213" width="23.6666666666667" style="74" customWidth="1"/>
    <col min="9214" max="9214" width="44.6666666666667" style="74" customWidth="1"/>
    <col min="9215" max="9215" width="16.4416666666667" style="74" customWidth="1"/>
    <col min="9216" max="9218" width="13.6666666666667" style="74" customWidth="1"/>
    <col min="9219" max="9468" width="6.88333333333333" style="74"/>
    <col min="9469" max="9469" width="23.6666666666667" style="74" customWidth="1"/>
    <col min="9470" max="9470" width="44.6666666666667" style="74" customWidth="1"/>
    <col min="9471" max="9471" width="16.4416666666667" style="74" customWidth="1"/>
    <col min="9472" max="9474" width="13.6666666666667" style="74" customWidth="1"/>
    <col min="9475" max="9724" width="6.88333333333333" style="74"/>
    <col min="9725" max="9725" width="23.6666666666667" style="74" customWidth="1"/>
    <col min="9726" max="9726" width="44.6666666666667" style="74" customWidth="1"/>
    <col min="9727" max="9727" width="16.4416666666667" style="74" customWidth="1"/>
    <col min="9728" max="9730" width="13.6666666666667" style="74" customWidth="1"/>
    <col min="9731" max="9980" width="6.88333333333333" style="74"/>
    <col min="9981" max="9981" width="23.6666666666667" style="74" customWidth="1"/>
    <col min="9982" max="9982" width="44.6666666666667" style="74" customWidth="1"/>
    <col min="9983" max="9983" width="16.4416666666667" style="74" customWidth="1"/>
    <col min="9984" max="9986" width="13.6666666666667" style="74" customWidth="1"/>
    <col min="9987" max="10236" width="6.88333333333333" style="74"/>
    <col min="10237" max="10237" width="23.6666666666667" style="74" customWidth="1"/>
    <col min="10238" max="10238" width="44.6666666666667" style="74" customWidth="1"/>
    <col min="10239" max="10239" width="16.4416666666667" style="74" customWidth="1"/>
    <col min="10240" max="10242" width="13.6666666666667" style="74" customWidth="1"/>
    <col min="10243" max="10492" width="6.88333333333333" style="74"/>
    <col min="10493" max="10493" width="23.6666666666667" style="74" customWidth="1"/>
    <col min="10494" max="10494" width="44.6666666666667" style="74" customWidth="1"/>
    <col min="10495" max="10495" width="16.4416666666667" style="74" customWidth="1"/>
    <col min="10496" max="10498" width="13.6666666666667" style="74" customWidth="1"/>
    <col min="10499" max="10748" width="6.88333333333333" style="74"/>
    <col min="10749" max="10749" width="23.6666666666667" style="74" customWidth="1"/>
    <col min="10750" max="10750" width="44.6666666666667" style="74" customWidth="1"/>
    <col min="10751" max="10751" width="16.4416666666667" style="74" customWidth="1"/>
    <col min="10752" max="10754" width="13.6666666666667" style="74" customWidth="1"/>
    <col min="10755" max="11004" width="6.88333333333333" style="74"/>
    <col min="11005" max="11005" width="23.6666666666667" style="74" customWidth="1"/>
    <col min="11006" max="11006" width="44.6666666666667" style="74" customWidth="1"/>
    <col min="11007" max="11007" width="16.4416666666667" style="74" customWidth="1"/>
    <col min="11008" max="11010" width="13.6666666666667" style="74" customWidth="1"/>
    <col min="11011" max="11260" width="6.88333333333333" style="74"/>
    <col min="11261" max="11261" width="23.6666666666667" style="74" customWidth="1"/>
    <col min="11262" max="11262" width="44.6666666666667" style="74" customWidth="1"/>
    <col min="11263" max="11263" width="16.4416666666667" style="74" customWidth="1"/>
    <col min="11264" max="11266" width="13.6666666666667" style="74" customWidth="1"/>
    <col min="11267" max="11516" width="6.88333333333333" style="74"/>
    <col min="11517" max="11517" width="23.6666666666667" style="74" customWidth="1"/>
    <col min="11518" max="11518" width="44.6666666666667" style="74" customWidth="1"/>
    <col min="11519" max="11519" width="16.4416666666667" style="74" customWidth="1"/>
    <col min="11520" max="11522" width="13.6666666666667" style="74" customWidth="1"/>
    <col min="11523" max="11772" width="6.88333333333333" style="74"/>
    <col min="11773" max="11773" width="23.6666666666667" style="74" customWidth="1"/>
    <col min="11774" max="11774" width="44.6666666666667" style="74" customWidth="1"/>
    <col min="11775" max="11775" width="16.4416666666667" style="74" customWidth="1"/>
    <col min="11776" max="11778" width="13.6666666666667" style="74" customWidth="1"/>
    <col min="11779" max="12028" width="6.88333333333333" style="74"/>
    <col min="12029" max="12029" width="23.6666666666667" style="74" customWidth="1"/>
    <col min="12030" max="12030" width="44.6666666666667" style="74" customWidth="1"/>
    <col min="12031" max="12031" width="16.4416666666667" style="74" customWidth="1"/>
    <col min="12032" max="12034" width="13.6666666666667" style="74" customWidth="1"/>
    <col min="12035" max="12284" width="6.88333333333333" style="74"/>
    <col min="12285" max="12285" width="23.6666666666667" style="74" customWidth="1"/>
    <col min="12286" max="12286" width="44.6666666666667" style="74" customWidth="1"/>
    <col min="12287" max="12287" width="16.4416666666667" style="74" customWidth="1"/>
    <col min="12288" max="12290" width="13.6666666666667" style="74" customWidth="1"/>
    <col min="12291" max="12540" width="6.88333333333333" style="74"/>
    <col min="12541" max="12541" width="23.6666666666667" style="74" customWidth="1"/>
    <col min="12542" max="12542" width="44.6666666666667" style="74" customWidth="1"/>
    <col min="12543" max="12543" width="16.4416666666667" style="74" customWidth="1"/>
    <col min="12544" max="12546" width="13.6666666666667" style="74" customWidth="1"/>
    <col min="12547" max="12796" width="6.88333333333333" style="74"/>
    <col min="12797" max="12797" width="23.6666666666667" style="74" customWidth="1"/>
    <col min="12798" max="12798" width="44.6666666666667" style="74" customWidth="1"/>
    <col min="12799" max="12799" width="16.4416666666667" style="74" customWidth="1"/>
    <col min="12800" max="12802" width="13.6666666666667" style="74" customWidth="1"/>
    <col min="12803" max="13052" width="6.88333333333333" style="74"/>
    <col min="13053" max="13053" width="23.6666666666667" style="74" customWidth="1"/>
    <col min="13054" max="13054" width="44.6666666666667" style="74" customWidth="1"/>
    <col min="13055" max="13055" width="16.4416666666667" style="74" customWidth="1"/>
    <col min="13056" max="13058" width="13.6666666666667" style="74" customWidth="1"/>
    <col min="13059" max="13308" width="6.88333333333333" style="74"/>
    <col min="13309" max="13309" width="23.6666666666667" style="74" customWidth="1"/>
    <col min="13310" max="13310" width="44.6666666666667" style="74" customWidth="1"/>
    <col min="13311" max="13311" width="16.4416666666667" style="74" customWidth="1"/>
    <col min="13312" max="13314" width="13.6666666666667" style="74" customWidth="1"/>
    <col min="13315" max="13564" width="6.88333333333333" style="74"/>
    <col min="13565" max="13565" width="23.6666666666667" style="74" customWidth="1"/>
    <col min="13566" max="13566" width="44.6666666666667" style="74" customWidth="1"/>
    <col min="13567" max="13567" width="16.4416666666667" style="74" customWidth="1"/>
    <col min="13568" max="13570" width="13.6666666666667" style="74" customWidth="1"/>
    <col min="13571" max="13820" width="6.88333333333333" style="74"/>
    <col min="13821" max="13821" width="23.6666666666667" style="74" customWidth="1"/>
    <col min="13822" max="13822" width="44.6666666666667" style="74" customWidth="1"/>
    <col min="13823" max="13823" width="16.4416666666667" style="74" customWidth="1"/>
    <col min="13824" max="13826" width="13.6666666666667" style="74" customWidth="1"/>
    <col min="13827" max="14076" width="6.88333333333333" style="74"/>
    <col min="14077" max="14077" width="23.6666666666667" style="74" customWidth="1"/>
    <col min="14078" max="14078" width="44.6666666666667" style="74" customWidth="1"/>
    <col min="14079" max="14079" width="16.4416666666667" style="74" customWidth="1"/>
    <col min="14080" max="14082" width="13.6666666666667" style="74" customWidth="1"/>
    <col min="14083" max="14332" width="6.88333333333333" style="74"/>
    <col min="14333" max="14333" width="23.6666666666667" style="74" customWidth="1"/>
    <col min="14334" max="14334" width="44.6666666666667" style="74" customWidth="1"/>
    <col min="14335" max="14335" width="16.4416666666667" style="74" customWidth="1"/>
    <col min="14336" max="14338" width="13.6666666666667" style="74" customWidth="1"/>
    <col min="14339" max="14588" width="6.88333333333333" style="74"/>
    <col min="14589" max="14589" width="23.6666666666667" style="74" customWidth="1"/>
    <col min="14590" max="14590" width="44.6666666666667" style="74" customWidth="1"/>
    <col min="14591" max="14591" width="16.4416666666667" style="74" customWidth="1"/>
    <col min="14592" max="14594" width="13.6666666666667" style="74" customWidth="1"/>
    <col min="14595" max="14844" width="6.88333333333333" style="74"/>
    <col min="14845" max="14845" width="23.6666666666667" style="74" customWidth="1"/>
    <col min="14846" max="14846" width="44.6666666666667" style="74" customWidth="1"/>
    <col min="14847" max="14847" width="16.4416666666667" style="74" customWidth="1"/>
    <col min="14848" max="14850" width="13.6666666666667" style="74" customWidth="1"/>
    <col min="14851" max="15100" width="6.88333333333333" style="74"/>
    <col min="15101" max="15101" width="23.6666666666667" style="74" customWidth="1"/>
    <col min="15102" max="15102" width="44.6666666666667" style="74" customWidth="1"/>
    <col min="15103" max="15103" width="16.4416666666667" style="74" customWidth="1"/>
    <col min="15104" max="15106" width="13.6666666666667" style="74" customWidth="1"/>
    <col min="15107" max="15356" width="6.88333333333333" style="74"/>
    <col min="15357" max="15357" width="23.6666666666667" style="74" customWidth="1"/>
    <col min="15358" max="15358" width="44.6666666666667" style="74" customWidth="1"/>
    <col min="15359" max="15359" width="16.4416666666667" style="74" customWidth="1"/>
    <col min="15360" max="15362" width="13.6666666666667" style="74" customWidth="1"/>
    <col min="15363" max="15612" width="6.88333333333333" style="74"/>
    <col min="15613" max="15613" width="23.6666666666667" style="74" customWidth="1"/>
    <col min="15614" max="15614" width="44.6666666666667" style="74" customWidth="1"/>
    <col min="15615" max="15615" width="16.4416666666667" style="74" customWidth="1"/>
    <col min="15616" max="15618" width="13.6666666666667" style="74" customWidth="1"/>
    <col min="15619" max="15868" width="6.88333333333333" style="74"/>
    <col min="15869" max="15869" width="23.6666666666667" style="74" customWidth="1"/>
    <col min="15870" max="15870" width="44.6666666666667" style="74" customWidth="1"/>
    <col min="15871" max="15871" width="16.4416666666667" style="74" customWidth="1"/>
    <col min="15872" max="15874" width="13.6666666666667" style="74" customWidth="1"/>
    <col min="15875" max="16124" width="6.88333333333333" style="74"/>
    <col min="16125" max="16125" width="23.6666666666667" style="74" customWidth="1"/>
    <col min="16126" max="16126" width="44.6666666666667" style="74" customWidth="1"/>
    <col min="16127" max="16127" width="16.4416666666667" style="74" customWidth="1"/>
    <col min="16128" max="16130" width="13.6666666666667" style="74" customWidth="1"/>
    <col min="16131" max="16384" width="6.88333333333333" style="74"/>
  </cols>
  <sheetData>
    <row r="1" ht="20.1" customHeight="1" spans="1:1">
      <c r="A1" s="75" t="s">
        <v>343</v>
      </c>
    </row>
    <row r="2" ht="36" customHeight="1" spans="1:5">
      <c r="A2" s="167" t="s">
        <v>344</v>
      </c>
      <c r="B2" s="168"/>
      <c r="C2" s="169"/>
      <c r="D2" s="169"/>
      <c r="E2" s="169"/>
    </row>
    <row r="3" ht="20.1" customHeight="1" spans="1:5">
      <c r="A3" s="144"/>
      <c r="B3" s="133"/>
      <c r="C3" s="169"/>
      <c r="D3" s="169"/>
      <c r="E3" s="169"/>
    </row>
    <row r="4" ht="20.1" customHeight="1" spans="1:5">
      <c r="A4" s="123"/>
      <c r="B4" s="158"/>
      <c r="C4" s="126"/>
      <c r="D4" s="126"/>
      <c r="E4" s="170" t="s">
        <v>313</v>
      </c>
    </row>
    <row r="5" ht="20.1" customHeight="1" spans="1:5">
      <c r="A5" s="127" t="s">
        <v>345</v>
      </c>
      <c r="B5" s="127"/>
      <c r="C5" s="127" t="s">
        <v>346</v>
      </c>
      <c r="D5" s="127"/>
      <c r="E5" s="127"/>
    </row>
    <row r="6" ht="20.1" customHeight="1" spans="1:5">
      <c r="A6" s="128" t="s">
        <v>347</v>
      </c>
      <c r="B6" s="128" t="s">
        <v>348</v>
      </c>
      <c r="C6" s="128" t="s">
        <v>349</v>
      </c>
      <c r="D6" s="128" t="s">
        <v>350</v>
      </c>
      <c r="E6" s="128" t="s">
        <v>351</v>
      </c>
    </row>
    <row r="7" ht="20.1" customHeight="1" spans="1:5">
      <c r="A7" s="127"/>
      <c r="B7" s="127" t="s">
        <v>318</v>
      </c>
      <c r="C7" s="86">
        <f>D7+E7</f>
        <v>3722.66</v>
      </c>
      <c r="D7" s="86">
        <f>D8+D22+D27+D30+D34+D86+D105+D112+D123+D143+D146+D151+D157</f>
        <v>1933.7</v>
      </c>
      <c r="E7" s="86">
        <f>E8+E22+E27+E30+E34+E86+E105+E112+E123+E143+E146+E151+E157</f>
        <v>1788.96</v>
      </c>
    </row>
    <row r="8" ht="20.1" customHeight="1" spans="1:5">
      <c r="A8" s="171">
        <v>201</v>
      </c>
      <c r="B8" s="171" t="s">
        <v>325</v>
      </c>
      <c r="C8" s="86">
        <f>D8+E8</f>
        <v>1134.77</v>
      </c>
      <c r="D8" s="86">
        <f>D9+D15+D11+D17</f>
        <v>958.02</v>
      </c>
      <c r="E8" s="86">
        <f>E9+E15+E11+E17</f>
        <v>176.75</v>
      </c>
    </row>
    <row r="9" ht="20.1" customHeight="1" spans="1:5">
      <c r="A9" s="171">
        <v>20101</v>
      </c>
      <c r="B9" s="171" t="s">
        <v>352</v>
      </c>
      <c r="C9" s="86">
        <f>D9+E9</f>
        <v>16.4</v>
      </c>
      <c r="D9" s="86">
        <f>D10</f>
        <v>16.4</v>
      </c>
      <c r="E9" s="86"/>
    </row>
    <row r="10" ht="20.1" customHeight="1" spans="1:5">
      <c r="A10" s="171">
        <v>2010101</v>
      </c>
      <c r="B10" s="171" t="s">
        <v>353</v>
      </c>
      <c r="C10" s="86">
        <f t="shared" ref="C10:C22" si="0">D10+E10</f>
        <v>16.4</v>
      </c>
      <c r="D10" s="86">
        <v>16.4</v>
      </c>
      <c r="E10" s="86"/>
    </row>
    <row r="11" ht="20.1" customHeight="1" spans="1:5">
      <c r="A11" s="171">
        <v>20103</v>
      </c>
      <c r="B11" s="171" t="s">
        <v>354</v>
      </c>
      <c r="C11" s="86">
        <f t="shared" si="0"/>
        <v>982.28</v>
      </c>
      <c r="D11" s="86">
        <f>D12+D13+D14</f>
        <v>805.53</v>
      </c>
      <c r="E11" s="86">
        <f>E12+E13+E14</f>
        <v>176.75</v>
      </c>
    </row>
    <row r="12" ht="20.1" customHeight="1" spans="1:5">
      <c r="A12" s="171">
        <v>2010301</v>
      </c>
      <c r="B12" s="171" t="s">
        <v>353</v>
      </c>
      <c r="C12" s="86">
        <f t="shared" si="0"/>
        <v>982.28</v>
      </c>
      <c r="D12" s="86">
        <v>805.53</v>
      </c>
      <c r="E12" s="86">
        <v>176.75</v>
      </c>
    </row>
    <row r="13" ht="20.1" customHeight="1" spans="1:5">
      <c r="A13" s="171">
        <v>2010302</v>
      </c>
      <c r="B13" s="171" t="s">
        <v>355</v>
      </c>
      <c r="C13" s="86">
        <f t="shared" si="0"/>
        <v>0</v>
      </c>
      <c r="D13" s="86"/>
      <c r="E13" s="86"/>
    </row>
    <row r="14" ht="20.1" customHeight="1" spans="1:5">
      <c r="A14" s="171">
        <v>2010399</v>
      </c>
      <c r="B14" s="171" t="s">
        <v>356</v>
      </c>
      <c r="C14" s="86">
        <f t="shared" si="0"/>
        <v>0</v>
      </c>
      <c r="D14" s="86"/>
      <c r="E14" s="86"/>
    </row>
    <row r="15" ht="20.1" customHeight="1" spans="1:9">
      <c r="A15" s="171">
        <v>20106</v>
      </c>
      <c r="B15" s="171" t="s">
        <v>357</v>
      </c>
      <c r="C15" s="86">
        <f t="shared" si="0"/>
        <v>58.29</v>
      </c>
      <c r="D15" s="86">
        <f>D16</f>
        <v>58.29</v>
      </c>
      <c r="E15" s="86"/>
      <c r="G15" s="172"/>
      <c r="H15" s="172"/>
      <c r="I15" s="173"/>
    </row>
    <row r="16" ht="20.1" customHeight="1" spans="1:5">
      <c r="A16" s="171">
        <v>2010601</v>
      </c>
      <c r="B16" s="171" t="s">
        <v>353</v>
      </c>
      <c r="C16" s="86">
        <f t="shared" si="0"/>
        <v>58.29</v>
      </c>
      <c r="D16" s="86">
        <v>58.29</v>
      </c>
      <c r="E16" s="86"/>
    </row>
    <row r="17" ht="20.1" customHeight="1" spans="1:5">
      <c r="A17" s="171">
        <v>20131</v>
      </c>
      <c r="B17" s="171" t="s">
        <v>358</v>
      </c>
      <c r="C17" s="86">
        <f t="shared" si="0"/>
        <v>77.8</v>
      </c>
      <c r="D17" s="86">
        <f>D18</f>
        <v>77.8</v>
      </c>
      <c r="E17" s="86">
        <f>E18</f>
        <v>0</v>
      </c>
    </row>
    <row r="18" ht="20.1" customHeight="1" spans="1:5">
      <c r="A18" s="171">
        <v>2013101</v>
      </c>
      <c r="B18" s="171" t="s">
        <v>353</v>
      </c>
      <c r="C18" s="86">
        <f t="shared" si="0"/>
        <v>77.8</v>
      </c>
      <c r="D18" s="86">
        <v>77.8</v>
      </c>
      <c r="E18" s="86"/>
    </row>
    <row r="19" ht="20.1" customHeight="1" spans="1:5">
      <c r="A19" s="171">
        <v>20132</v>
      </c>
      <c r="B19" s="171" t="s">
        <v>359</v>
      </c>
      <c r="C19" s="86"/>
      <c r="D19" s="86"/>
      <c r="E19" s="86"/>
    </row>
    <row r="20" ht="20.1" customHeight="1" spans="1:5">
      <c r="A20" s="171">
        <v>2013201</v>
      </c>
      <c r="B20" s="171" t="s">
        <v>353</v>
      </c>
      <c r="C20" s="86">
        <f t="shared" si="0"/>
        <v>0</v>
      </c>
      <c r="D20" s="86"/>
      <c r="E20" s="86"/>
    </row>
    <row r="21" ht="20.1" customHeight="1" spans="1:5">
      <c r="A21" s="171">
        <v>2013299</v>
      </c>
      <c r="B21" s="171" t="s">
        <v>360</v>
      </c>
      <c r="C21" s="86">
        <f t="shared" si="0"/>
        <v>0</v>
      </c>
      <c r="D21" s="86"/>
      <c r="E21" s="86"/>
    </row>
    <row r="22" ht="20.1" customHeight="1" spans="1:5">
      <c r="A22" s="171">
        <v>204</v>
      </c>
      <c r="B22" s="171" t="s">
        <v>327</v>
      </c>
      <c r="C22" s="86">
        <f t="shared" si="0"/>
        <v>37.77</v>
      </c>
      <c r="D22" s="86">
        <f>D23+D25</f>
        <v>35.61</v>
      </c>
      <c r="E22" s="86">
        <f>E23+E25</f>
        <v>2.16</v>
      </c>
    </row>
    <row r="23" ht="20.1" customHeight="1" spans="1:5">
      <c r="A23" s="171">
        <v>20402</v>
      </c>
      <c r="B23" s="171" t="s">
        <v>361</v>
      </c>
      <c r="C23" s="86"/>
      <c r="D23" s="86">
        <f>D24</f>
        <v>0</v>
      </c>
      <c r="E23" s="86"/>
    </row>
    <row r="24" ht="20.1" customHeight="1" spans="1:5">
      <c r="A24" s="171">
        <v>2040299</v>
      </c>
      <c r="B24" s="171" t="s">
        <v>362</v>
      </c>
      <c r="C24" s="86"/>
      <c r="D24" s="86"/>
      <c r="E24" s="86"/>
    </row>
    <row r="25" ht="20.1" customHeight="1" spans="1:5">
      <c r="A25" s="171">
        <v>20406</v>
      </c>
      <c r="B25" s="171" t="s">
        <v>363</v>
      </c>
      <c r="C25" s="86">
        <f t="shared" ref="C25:C32" si="1">D25+E25</f>
        <v>37.77</v>
      </c>
      <c r="D25" s="86">
        <f>D26</f>
        <v>35.61</v>
      </c>
      <c r="E25" s="86">
        <f>E26</f>
        <v>2.16</v>
      </c>
    </row>
    <row r="26" ht="20.1" customHeight="1" spans="1:5">
      <c r="A26" s="171">
        <v>2040601</v>
      </c>
      <c r="B26" s="171" t="s">
        <v>353</v>
      </c>
      <c r="C26" s="86">
        <f t="shared" si="1"/>
        <v>37.77</v>
      </c>
      <c r="D26" s="86">
        <v>35.61</v>
      </c>
      <c r="E26" s="86">
        <v>2.16</v>
      </c>
    </row>
    <row r="27" ht="20.1" customHeight="1" spans="1:5">
      <c r="A27" s="171">
        <v>205</v>
      </c>
      <c r="B27" s="171" t="s">
        <v>329</v>
      </c>
      <c r="C27" s="86"/>
      <c r="D27" s="86"/>
      <c r="E27" s="86"/>
    </row>
    <row r="28" ht="20.1" customHeight="1" spans="1:5">
      <c r="A28" s="171">
        <v>20502</v>
      </c>
      <c r="B28" s="171" t="s">
        <v>364</v>
      </c>
      <c r="C28" s="86"/>
      <c r="D28" s="86"/>
      <c r="E28" s="86"/>
    </row>
    <row r="29" ht="20.1" customHeight="1" spans="1:5">
      <c r="A29" s="171">
        <v>2050201</v>
      </c>
      <c r="B29" s="171" t="s">
        <v>365</v>
      </c>
      <c r="C29" s="86"/>
      <c r="D29" s="86"/>
      <c r="E29" s="86"/>
    </row>
    <row r="30" ht="20.1" customHeight="1" spans="1:5">
      <c r="A30" s="171">
        <v>207</v>
      </c>
      <c r="B30" s="171" t="s">
        <v>331</v>
      </c>
      <c r="C30" s="86">
        <f t="shared" si="1"/>
        <v>49.04</v>
      </c>
      <c r="D30" s="86">
        <f>D31</f>
        <v>39.04</v>
      </c>
      <c r="E30" s="86">
        <f>E31</f>
        <v>10</v>
      </c>
    </row>
    <row r="31" ht="20.1" customHeight="1" spans="1:5">
      <c r="A31" s="171">
        <v>20701</v>
      </c>
      <c r="B31" s="171" t="s">
        <v>366</v>
      </c>
      <c r="C31" s="86">
        <f t="shared" si="1"/>
        <v>49.04</v>
      </c>
      <c r="D31" s="86">
        <f>D32</f>
        <v>39.04</v>
      </c>
      <c r="E31" s="86">
        <f>E32</f>
        <v>10</v>
      </c>
    </row>
    <row r="32" ht="20.1" customHeight="1" spans="1:5">
      <c r="A32" s="171">
        <v>2070109</v>
      </c>
      <c r="B32" s="171" t="s">
        <v>367</v>
      </c>
      <c r="C32" s="86">
        <f t="shared" si="1"/>
        <v>49.04</v>
      </c>
      <c r="D32" s="86">
        <v>39.04</v>
      </c>
      <c r="E32" s="86">
        <v>10</v>
      </c>
    </row>
    <row r="33" ht="20.1" customHeight="1" spans="1:5">
      <c r="A33" s="171">
        <v>2070199</v>
      </c>
      <c r="B33" s="171" t="s">
        <v>368</v>
      </c>
      <c r="C33" s="86"/>
      <c r="D33" s="86"/>
      <c r="E33" s="86"/>
    </row>
    <row r="34" ht="20.1" customHeight="1" spans="1:5">
      <c r="A34" s="171">
        <v>208</v>
      </c>
      <c r="B34" s="171" t="s">
        <v>369</v>
      </c>
      <c r="C34" s="86">
        <f>D34+E34</f>
        <v>1140.87</v>
      </c>
      <c r="D34" s="86">
        <f>D35+D39+D44+D49+D52+D59+D62+D68+D70+D73+D76+D79+D82+D84</f>
        <v>421.62</v>
      </c>
      <c r="E34" s="86">
        <f>E35+E39+E44+E49+E52+E59+E62+E68+E70+E73+E76+E79+E82+E84</f>
        <v>719.25</v>
      </c>
    </row>
    <row r="35" ht="20.1" customHeight="1" spans="1:5">
      <c r="A35" s="171">
        <v>20801</v>
      </c>
      <c r="B35" s="171" t="s">
        <v>370</v>
      </c>
      <c r="C35" s="86">
        <f t="shared" ref="C35:C100" si="2">D35+E35</f>
        <v>72.03</v>
      </c>
      <c r="D35" s="86">
        <f>D36+D37+D38</f>
        <v>68.93</v>
      </c>
      <c r="E35" s="86">
        <f>E36+E37+E38</f>
        <v>3.1</v>
      </c>
    </row>
    <row r="36" ht="20.1" customHeight="1" spans="1:5">
      <c r="A36" s="171">
        <v>2080104</v>
      </c>
      <c r="B36" s="171" t="s">
        <v>371</v>
      </c>
      <c r="C36" s="86">
        <f t="shared" si="2"/>
        <v>72.03</v>
      </c>
      <c r="D36" s="86">
        <v>68.93</v>
      </c>
      <c r="E36" s="86">
        <v>3.1</v>
      </c>
    </row>
    <row r="37" ht="20.1" customHeight="1" spans="1:5">
      <c r="A37" s="171">
        <v>2080107</v>
      </c>
      <c r="B37" s="171" t="s">
        <v>372</v>
      </c>
      <c r="C37" s="86"/>
      <c r="D37" s="86"/>
      <c r="E37" s="86"/>
    </row>
    <row r="38" ht="20.1" customHeight="1" spans="1:5">
      <c r="A38" s="171">
        <v>2080199</v>
      </c>
      <c r="B38" s="171" t="s">
        <v>373</v>
      </c>
      <c r="C38" s="86"/>
      <c r="D38" s="86"/>
      <c r="E38" s="86"/>
    </row>
    <row r="39" ht="20.1" customHeight="1" spans="1:5">
      <c r="A39" s="171">
        <v>20802</v>
      </c>
      <c r="B39" s="171" t="s">
        <v>374</v>
      </c>
      <c r="C39" s="86">
        <f t="shared" si="2"/>
        <v>125.03</v>
      </c>
      <c r="D39" s="86">
        <f>D40+D41+D42+D43</f>
        <v>0</v>
      </c>
      <c r="E39" s="86">
        <f>E40+E41+E42+E43</f>
        <v>125.03</v>
      </c>
    </row>
    <row r="40" ht="20.1" customHeight="1" spans="1:5">
      <c r="A40" s="171">
        <v>2080206</v>
      </c>
      <c r="B40" s="171" t="s">
        <v>375</v>
      </c>
      <c r="C40" s="86">
        <f t="shared" si="2"/>
        <v>0</v>
      </c>
      <c r="D40" s="86"/>
      <c r="E40" s="86"/>
    </row>
    <row r="41" ht="20.1" customHeight="1" spans="1:5">
      <c r="A41" s="171">
        <v>2080207</v>
      </c>
      <c r="B41" s="171" t="s">
        <v>376</v>
      </c>
      <c r="C41" s="86">
        <f t="shared" si="2"/>
        <v>0</v>
      </c>
      <c r="D41" s="86"/>
      <c r="E41" s="86"/>
    </row>
    <row r="42" ht="20.1" customHeight="1" spans="1:5">
      <c r="A42" s="171">
        <v>2080208</v>
      </c>
      <c r="B42" s="171" t="s">
        <v>377</v>
      </c>
      <c r="C42" s="86">
        <f t="shared" si="2"/>
        <v>125.03</v>
      </c>
      <c r="D42" s="86"/>
      <c r="E42" s="86">
        <v>125.03</v>
      </c>
    </row>
    <row r="43" ht="20.1" customHeight="1" spans="1:5">
      <c r="A43" s="171">
        <v>2080299</v>
      </c>
      <c r="B43" s="171" t="s">
        <v>378</v>
      </c>
      <c r="C43" s="86">
        <f t="shared" si="2"/>
        <v>0</v>
      </c>
      <c r="D43" s="86"/>
      <c r="E43" s="86"/>
    </row>
    <row r="44" ht="20.1" customHeight="1" spans="1:5">
      <c r="A44" s="171">
        <v>20805</v>
      </c>
      <c r="B44" s="171" t="s">
        <v>379</v>
      </c>
      <c r="C44" s="86">
        <f t="shared" si="2"/>
        <v>323.66</v>
      </c>
      <c r="D44" s="86">
        <f>D45+D46+D47+D48</f>
        <v>323.66</v>
      </c>
      <c r="E44" s="86"/>
    </row>
    <row r="45" ht="20.1" customHeight="1" spans="1:5">
      <c r="A45" s="171">
        <v>2080501</v>
      </c>
      <c r="B45" s="171" t="s">
        <v>380</v>
      </c>
      <c r="C45" s="86">
        <f t="shared" si="2"/>
        <v>0</v>
      </c>
      <c r="D45" s="86"/>
      <c r="E45" s="86"/>
    </row>
    <row r="46" ht="20.1" customHeight="1" spans="1:5">
      <c r="A46" s="171">
        <v>2080505</v>
      </c>
      <c r="B46" s="171" t="s">
        <v>381</v>
      </c>
      <c r="C46" s="86">
        <f t="shared" si="2"/>
        <v>98.98</v>
      </c>
      <c r="D46" s="86">
        <v>98.98</v>
      </c>
      <c r="E46" s="86"/>
    </row>
    <row r="47" ht="20.1" customHeight="1" spans="1:5">
      <c r="A47" s="171">
        <v>2080506</v>
      </c>
      <c r="B47" s="171" t="s">
        <v>382</v>
      </c>
      <c r="C47" s="86">
        <f t="shared" si="2"/>
        <v>49.49</v>
      </c>
      <c r="D47" s="86">
        <v>49.49</v>
      </c>
      <c r="E47" s="86"/>
    </row>
    <row r="48" ht="20.1" customHeight="1" spans="1:5">
      <c r="A48" s="171">
        <v>2080599</v>
      </c>
      <c r="B48" s="171" t="s">
        <v>383</v>
      </c>
      <c r="C48" s="86">
        <f t="shared" si="2"/>
        <v>175.19</v>
      </c>
      <c r="D48" s="86">
        <v>175.19</v>
      </c>
      <c r="E48" s="86"/>
    </row>
    <row r="49" ht="20.1" customHeight="1" spans="1:5">
      <c r="A49" s="171">
        <v>20807</v>
      </c>
      <c r="B49" s="171" t="s">
        <v>384</v>
      </c>
      <c r="C49" s="86">
        <f t="shared" si="2"/>
        <v>28.83</v>
      </c>
      <c r="D49" s="86"/>
      <c r="E49" s="86">
        <f>E50+E51</f>
        <v>28.83</v>
      </c>
    </row>
    <row r="50" ht="20.1" customHeight="1" spans="1:5">
      <c r="A50" s="171">
        <v>2080705</v>
      </c>
      <c r="B50" s="171" t="s">
        <v>385</v>
      </c>
      <c r="C50" s="86">
        <f t="shared" si="2"/>
        <v>0</v>
      </c>
      <c r="D50" s="86"/>
      <c r="E50" s="86"/>
    </row>
    <row r="51" ht="20.1" customHeight="1" spans="1:5">
      <c r="A51" s="171">
        <v>2080799</v>
      </c>
      <c r="B51" s="171" t="s">
        <v>386</v>
      </c>
      <c r="C51" s="86">
        <f t="shared" si="2"/>
        <v>28.83</v>
      </c>
      <c r="D51" s="86"/>
      <c r="E51" s="86">
        <v>28.83</v>
      </c>
    </row>
    <row r="52" ht="20.1" customHeight="1" spans="1:5">
      <c r="A52" s="171">
        <v>20808</v>
      </c>
      <c r="B52" s="171" t="s">
        <v>387</v>
      </c>
      <c r="C52" s="86">
        <f t="shared" si="2"/>
        <v>219.05</v>
      </c>
      <c r="D52" s="86"/>
      <c r="E52" s="86">
        <f>SUM(E53:E58)</f>
        <v>219.05</v>
      </c>
    </row>
    <row r="53" ht="20.1" customHeight="1" spans="1:5">
      <c r="A53" s="171">
        <v>2080801</v>
      </c>
      <c r="B53" s="171" t="s">
        <v>388</v>
      </c>
      <c r="C53" s="86">
        <f t="shared" si="2"/>
        <v>25.51</v>
      </c>
      <c r="D53" s="86"/>
      <c r="E53" s="86">
        <v>25.51</v>
      </c>
    </row>
    <row r="54" ht="20.1" customHeight="1" spans="1:5">
      <c r="A54" s="171">
        <v>2080802</v>
      </c>
      <c r="B54" s="171" t="s">
        <v>389</v>
      </c>
      <c r="C54" s="86">
        <f t="shared" si="2"/>
        <v>75.4</v>
      </c>
      <c r="D54" s="86"/>
      <c r="E54" s="86">
        <v>75.4</v>
      </c>
    </row>
    <row r="55" ht="20.1" customHeight="1" spans="1:5">
      <c r="A55" s="171">
        <v>2080803</v>
      </c>
      <c r="B55" s="171" t="s">
        <v>390</v>
      </c>
      <c r="C55" s="86">
        <f t="shared" si="2"/>
        <v>23.3</v>
      </c>
      <c r="D55" s="86"/>
      <c r="E55" s="86">
        <v>23.3</v>
      </c>
    </row>
    <row r="56" ht="20.1" customHeight="1" spans="1:5">
      <c r="A56" s="171">
        <v>2080805</v>
      </c>
      <c r="B56" s="171" t="s">
        <v>391</v>
      </c>
      <c r="C56" s="86">
        <f t="shared" si="2"/>
        <v>22.8</v>
      </c>
      <c r="D56" s="86"/>
      <c r="E56" s="86">
        <v>22.8</v>
      </c>
    </row>
    <row r="57" ht="20.1" customHeight="1" spans="1:5">
      <c r="A57" s="171">
        <v>2080806</v>
      </c>
      <c r="B57" s="171" t="s">
        <v>392</v>
      </c>
      <c r="C57" s="86">
        <f t="shared" si="2"/>
        <v>7.62</v>
      </c>
      <c r="D57" s="86"/>
      <c r="E57" s="86">
        <v>7.62</v>
      </c>
    </row>
    <row r="58" ht="20.1" customHeight="1" spans="1:5">
      <c r="A58" s="171">
        <v>2080899</v>
      </c>
      <c r="B58" s="171" t="s">
        <v>393</v>
      </c>
      <c r="C58" s="86">
        <f t="shared" si="2"/>
        <v>64.42</v>
      </c>
      <c r="D58" s="86"/>
      <c r="E58" s="86">
        <v>64.42</v>
      </c>
    </row>
    <row r="59" ht="20.1" customHeight="1" spans="1:5">
      <c r="A59" s="171">
        <v>20809</v>
      </c>
      <c r="B59" s="171" t="s">
        <v>394</v>
      </c>
      <c r="C59" s="86">
        <f t="shared" si="2"/>
        <v>0</v>
      </c>
      <c r="D59" s="86"/>
      <c r="E59" s="86"/>
    </row>
    <row r="60" ht="20.1" customHeight="1" spans="1:5">
      <c r="A60" s="171">
        <v>2080901</v>
      </c>
      <c r="B60" s="171" t="s">
        <v>395</v>
      </c>
      <c r="C60" s="86">
        <f t="shared" si="2"/>
        <v>0</v>
      </c>
      <c r="D60" s="86"/>
      <c r="E60" s="86"/>
    </row>
    <row r="61" ht="20.1" customHeight="1" spans="1:5">
      <c r="A61" s="171">
        <v>2080999</v>
      </c>
      <c r="B61" s="171" t="s">
        <v>396</v>
      </c>
      <c r="C61" s="86">
        <f t="shared" si="2"/>
        <v>0</v>
      </c>
      <c r="D61" s="86"/>
      <c r="E61" s="86"/>
    </row>
    <row r="62" ht="20.1" customHeight="1" spans="1:5">
      <c r="A62" s="171">
        <v>20810</v>
      </c>
      <c r="B62" s="171" t="s">
        <v>397</v>
      </c>
      <c r="C62" s="86">
        <f t="shared" si="2"/>
        <v>40.71</v>
      </c>
      <c r="D62" s="86"/>
      <c r="E62" s="86">
        <f>SUM(E63:E67)</f>
        <v>40.71</v>
      </c>
    </row>
    <row r="63" ht="20.1" customHeight="1" spans="1:5">
      <c r="A63" s="171">
        <v>2081001</v>
      </c>
      <c r="B63" s="171" t="s">
        <v>398</v>
      </c>
      <c r="C63" s="86">
        <f t="shared" si="2"/>
        <v>0</v>
      </c>
      <c r="D63" s="86"/>
      <c r="E63" s="86"/>
    </row>
    <row r="64" ht="20.1" customHeight="1" spans="1:5">
      <c r="A64" s="171">
        <v>2081002</v>
      </c>
      <c r="B64" s="171" t="s">
        <v>399</v>
      </c>
      <c r="C64" s="86">
        <f t="shared" si="2"/>
        <v>19</v>
      </c>
      <c r="D64" s="86"/>
      <c r="E64" s="86">
        <v>19</v>
      </c>
    </row>
    <row r="65" ht="20.1" customHeight="1" spans="1:5">
      <c r="A65" s="171">
        <v>2081004</v>
      </c>
      <c r="B65" s="171" t="s">
        <v>400</v>
      </c>
      <c r="C65" s="86">
        <f t="shared" si="2"/>
        <v>9</v>
      </c>
      <c r="D65" s="86"/>
      <c r="E65" s="86">
        <v>9</v>
      </c>
    </row>
    <row r="66" ht="20.1" customHeight="1" spans="1:5">
      <c r="A66" s="171">
        <v>2081005</v>
      </c>
      <c r="B66" s="171" t="s">
        <v>401</v>
      </c>
      <c r="C66" s="86">
        <f t="shared" si="2"/>
        <v>0</v>
      </c>
      <c r="D66" s="86"/>
      <c r="E66" s="86"/>
    </row>
    <row r="67" ht="20.1" customHeight="1" spans="1:5">
      <c r="A67" s="171">
        <v>2081099</v>
      </c>
      <c r="B67" s="171" t="s">
        <v>402</v>
      </c>
      <c r="C67" s="86">
        <f t="shared" si="2"/>
        <v>12.71</v>
      </c>
      <c r="D67" s="86"/>
      <c r="E67" s="86">
        <v>12.71</v>
      </c>
    </row>
    <row r="68" ht="20.1" customHeight="1" spans="1:5">
      <c r="A68" s="171">
        <v>20811</v>
      </c>
      <c r="B68" s="171" t="s">
        <v>403</v>
      </c>
      <c r="C68" s="86">
        <f t="shared" si="2"/>
        <v>32.85</v>
      </c>
      <c r="D68" s="86"/>
      <c r="E68" s="86">
        <f>E69</f>
        <v>32.85</v>
      </c>
    </row>
    <row r="69" ht="20.1" customHeight="1" spans="1:5">
      <c r="A69" s="171">
        <v>2081107</v>
      </c>
      <c r="B69" s="171" t="s">
        <v>404</v>
      </c>
      <c r="C69" s="86">
        <f t="shared" si="2"/>
        <v>32.85</v>
      </c>
      <c r="D69" s="86"/>
      <c r="E69" s="86">
        <v>32.85</v>
      </c>
    </row>
    <row r="70" ht="20.1" customHeight="1" spans="1:5">
      <c r="A70" s="171">
        <v>20819</v>
      </c>
      <c r="B70" s="171" t="s">
        <v>405</v>
      </c>
      <c r="C70" s="86">
        <f t="shared" si="2"/>
        <v>40.73</v>
      </c>
      <c r="D70" s="86"/>
      <c r="E70" s="86">
        <f>E71+E72</f>
        <v>40.73</v>
      </c>
    </row>
    <row r="71" ht="20.1" customHeight="1" spans="1:5">
      <c r="A71" s="171">
        <v>2081901</v>
      </c>
      <c r="B71" s="171" t="s">
        <v>406</v>
      </c>
      <c r="C71" s="86">
        <f t="shared" si="2"/>
        <v>40.73</v>
      </c>
      <c r="D71" s="86"/>
      <c r="E71" s="86">
        <v>40.73</v>
      </c>
    </row>
    <row r="72" ht="20.1" customHeight="1" spans="1:5">
      <c r="A72" s="171">
        <v>2081902</v>
      </c>
      <c r="B72" s="171" t="s">
        <v>407</v>
      </c>
      <c r="C72" s="86">
        <f t="shared" si="2"/>
        <v>0</v>
      </c>
      <c r="D72" s="86"/>
      <c r="E72" s="86"/>
    </row>
    <row r="73" ht="20.1" customHeight="1" spans="1:5">
      <c r="A73" s="171">
        <v>20820</v>
      </c>
      <c r="B73" s="171" t="s">
        <v>408</v>
      </c>
      <c r="C73" s="86">
        <f t="shared" si="2"/>
        <v>29.52</v>
      </c>
      <c r="D73" s="86"/>
      <c r="E73" s="86">
        <f>E74+E75</f>
        <v>29.52</v>
      </c>
    </row>
    <row r="74" ht="20.1" customHeight="1" spans="1:5">
      <c r="A74" s="171">
        <v>2082001</v>
      </c>
      <c r="B74" s="171" t="s">
        <v>409</v>
      </c>
      <c r="C74" s="86">
        <f t="shared" si="2"/>
        <v>29.52</v>
      </c>
      <c r="D74" s="86"/>
      <c r="E74" s="86">
        <v>29.52</v>
      </c>
    </row>
    <row r="75" ht="20.1" customHeight="1" spans="1:5">
      <c r="A75" s="171">
        <v>2082002</v>
      </c>
      <c r="B75" s="171" t="s">
        <v>410</v>
      </c>
      <c r="C75" s="86">
        <f t="shared" si="2"/>
        <v>0</v>
      </c>
      <c r="D75" s="86"/>
      <c r="E75" s="86"/>
    </row>
    <row r="76" ht="20.1" customHeight="1" spans="1:5">
      <c r="A76" s="171">
        <v>20821</v>
      </c>
      <c r="B76" s="171" t="s">
        <v>411</v>
      </c>
      <c r="C76" s="86">
        <f t="shared" si="2"/>
        <v>151.66</v>
      </c>
      <c r="D76" s="86"/>
      <c r="E76" s="86">
        <f>E77+E78</f>
        <v>151.66</v>
      </c>
    </row>
    <row r="77" ht="20.1" customHeight="1" spans="1:5">
      <c r="A77" s="171">
        <v>2082101</v>
      </c>
      <c r="B77" s="171" t="s">
        <v>412</v>
      </c>
      <c r="C77" s="86">
        <f t="shared" si="2"/>
        <v>94.26</v>
      </c>
      <c r="D77" s="86"/>
      <c r="E77" s="86">
        <v>94.26</v>
      </c>
    </row>
    <row r="78" ht="20.1" customHeight="1" spans="1:5">
      <c r="A78" s="171">
        <v>2082102</v>
      </c>
      <c r="B78" s="171" t="s">
        <v>413</v>
      </c>
      <c r="C78" s="86">
        <f t="shared" si="2"/>
        <v>57.4</v>
      </c>
      <c r="D78" s="86"/>
      <c r="E78" s="86">
        <v>57.4</v>
      </c>
    </row>
    <row r="79" ht="20.1" customHeight="1" spans="1:5">
      <c r="A79" s="171">
        <v>20825</v>
      </c>
      <c r="B79" s="171" t="s">
        <v>414</v>
      </c>
      <c r="C79" s="86">
        <f t="shared" si="2"/>
        <v>33.39</v>
      </c>
      <c r="D79" s="86"/>
      <c r="E79" s="86">
        <f>E80+E81</f>
        <v>33.39</v>
      </c>
    </row>
    <row r="80" ht="20.1" customHeight="1" spans="1:5">
      <c r="A80" s="171">
        <v>2082501</v>
      </c>
      <c r="B80" s="171" t="s">
        <v>415</v>
      </c>
      <c r="C80" s="86">
        <f t="shared" si="2"/>
        <v>0.23</v>
      </c>
      <c r="D80" s="86"/>
      <c r="E80" s="86">
        <v>0.23</v>
      </c>
    </row>
    <row r="81" ht="20.1" customHeight="1" spans="1:5">
      <c r="A81" s="171">
        <v>2082502</v>
      </c>
      <c r="B81" s="171" t="s">
        <v>416</v>
      </c>
      <c r="C81" s="86">
        <f t="shared" si="2"/>
        <v>33.16</v>
      </c>
      <c r="D81" s="86"/>
      <c r="E81" s="86">
        <v>33.16</v>
      </c>
    </row>
    <row r="82" ht="20.1" customHeight="1" spans="1:5">
      <c r="A82" s="171">
        <v>20828</v>
      </c>
      <c r="B82" s="171" t="s">
        <v>417</v>
      </c>
      <c r="C82" s="86">
        <f t="shared" si="2"/>
        <v>39.03</v>
      </c>
      <c r="D82" s="86">
        <f>D83</f>
        <v>29.03</v>
      </c>
      <c r="E82" s="86">
        <f>E83</f>
        <v>10</v>
      </c>
    </row>
    <row r="83" ht="20.1" customHeight="1" spans="1:5">
      <c r="A83" s="171">
        <v>2082850</v>
      </c>
      <c r="B83" s="171" t="s">
        <v>418</v>
      </c>
      <c r="C83" s="86">
        <f t="shared" si="2"/>
        <v>39.03</v>
      </c>
      <c r="D83" s="86">
        <v>29.03</v>
      </c>
      <c r="E83" s="86">
        <v>10</v>
      </c>
    </row>
    <row r="84" ht="20.1" customHeight="1" spans="1:5">
      <c r="A84" s="171">
        <v>20899</v>
      </c>
      <c r="B84" s="171" t="s">
        <v>419</v>
      </c>
      <c r="C84" s="86">
        <f t="shared" si="2"/>
        <v>4.38</v>
      </c>
      <c r="D84" s="86"/>
      <c r="E84" s="86">
        <f>E85</f>
        <v>4.38</v>
      </c>
    </row>
    <row r="85" ht="20.1" customHeight="1" spans="1:5">
      <c r="A85" s="171">
        <v>2089999</v>
      </c>
      <c r="B85" s="171" t="s">
        <v>419</v>
      </c>
      <c r="C85" s="86">
        <f t="shared" si="2"/>
        <v>4.38</v>
      </c>
      <c r="D85" s="86"/>
      <c r="E85" s="86">
        <v>4.38</v>
      </c>
    </row>
    <row r="86" ht="20.1" customHeight="1" spans="1:5">
      <c r="A86" s="171">
        <v>210</v>
      </c>
      <c r="B86" s="171" t="s">
        <v>333</v>
      </c>
      <c r="C86" s="86">
        <f t="shared" si="2"/>
        <v>154.08</v>
      </c>
      <c r="D86" s="86">
        <f>D87+D89+D95+D91+D100+D103</f>
        <v>84.08</v>
      </c>
      <c r="E86" s="86">
        <f>E87+E89+E95+E91+E100+E103</f>
        <v>70</v>
      </c>
    </row>
    <row r="87" ht="20.1" customHeight="1" spans="1:5">
      <c r="A87" s="171">
        <v>21001</v>
      </c>
      <c r="B87" s="171" t="s">
        <v>420</v>
      </c>
      <c r="C87" s="86">
        <f t="shared" si="2"/>
        <v>0</v>
      </c>
      <c r="D87" s="86"/>
      <c r="E87" s="86"/>
    </row>
    <row r="88" ht="20.1" customHeight="1" spans="1:5">
      <c r="A88" s="171">
        <v>2100101</v>
      </c>
      <c r="B88" s="171" t="s">
        <v>353</v>
      </c>
      <c r="C88" s="86">
        <f t="shared" si="2"/>
        <v>0</v>
      </c>
      <c r="D88" s="86"/>
      <c r="E88" s="86"/>
    </row>
    <row r="89" ht="20.1" customHeight="1" spans="1:5">
      <c r="A89" s="171">
        <v>21003</v>
      </c>
      <c r="B89" s="171" t="s">
        <v>421</v>
      </c>
      <c r="C89" s="86">
        <f t="shared" si="2"/>
        <v>40</v>
      </c>
      <c r="D89" s="86"/>
      <c r="E89" s="86">
        <f>E90</f>
        <v>40</v>
      </c>
    </row>
    <row r="90" ht="20.1" customHeight="1" spans="1:5">
      <c r="A90" s="171">
        <v>2100399</v>
      </c>
      <c r="B90" s="171" t="s">
        <v>422</v>
      </c>
      <c r="C90" s="86">
        <f t="shared" si="2"/>
        <v>40</v>
      </c>
      <c r="D90" s="86"/>
      <c r="E90" s="86">
        <v>40</v>
      </c>
    </row>
    <row r="91" ht="20.1" customHeight="1" spans="1:5">
      <c r="A91" s="171">
        <v>21007</v>
      </c>
      <c r="B91" s="171" t="s">
        <v>423</v>
      </c>
      <c r="C91" s="86">
        <f t="shared" si="2"/>
        <v>14.43</v>
      </c>
      <c r="D91" s="86">
        <f>D92+D93+D94</f>
        <v>14.43</v>
      </c>
      <c r="E91" s="86"/>
    </row>
    <row r="92" ht="20.1" customHeight="1" spans="1:5">
      <c r="A92" s="171">
        <v>2100716</v>
      </c>
      <c r="B92" s="171" t="s">
        <v>424</v>
      </c>
      <c r="C92" s="86">
        <f t="shared" si="2"/>
        <v>14.43</v>
      </c>
      <c r="D92" s="86">
        <v>14.43</v>
      </c>
      <c r="E92" s="86"/>
    </row>
    <row r="93" ht="20.1" customHeight="1" spans="1:5">
      <c r="A93" s="171">
        <v>2101717</v>
      </c>
      <c r="B93" s="171" t="s">
        <v>425</v>
      </c>
      <c r="C93" s="86">
        <f t="shared" si="2"/>
        <v>0</v>
      </c>
      <c r="D93" s="86"/>
      <c r="E93" s="86"/>
    </row>
    <row r="94" ht="20.1" customHeight="1" spans="1:5">
      <c r="A94" s="171">
        <v>2100799</v>
      </c>
      <c r="B94" s="171" t="s">
        <v>426</v>
      </c>
      <c r="C94" s="86">
        <f t="shared" si="2"/>
        <v>0</v>
      </c>
      <c r="D94" s="86"/>
      <c r="E94" s="86"/>
    </row>
    <row r="95" ht="20.1" customHeight="1" spans="1:5">
      <c r="A95" s="171">
        <v>21011</v>
      </c>
      <c r="B95" s="171" t="s">
        <v>427</v>
      </c>
      <c r="C95" s="86">
        <f t="shared" si="2"/>
        <v>79.65</v>
      </c>
      <c r="D95" s="86">
        <f>SUM(D96:D99)</f>
        <v>69.65</v>
      </c>
      <c r="E95" s="86">
        <f>SUM(E96:E99)</f>
        <v>10</v>
      </c>
    </row>
    <row r="96" ht="20.1" customHeight="1" spans="1:5">
      <c r="A96" s="171">
        <v>2101101</v>
      </c>
      <c r="B96" s="171" t="s">
        <v>428</v>
      </c>
      <c r="C96" s="86">
        <f t="shared" si="2"/>
        <v>36.02</v>
      </c>
      <c r="D96" s="86">
        <v>36.02</v>
      </c>
      <c r="E96" s="86"/>
    </row>
    <row r="97" ht="20.1" customHeight="1" spans="1:5">
      <c r="A97" s="171">
        <v>2101102</v>
      </c>
      <c r="B97" s="171" t="s">
        <v>429</v>
      </c>
      <c r="C97" s="86">
        <f t="shared" si="2"/>
        <v>22.75</v>
      </c>
      <c r="D97" s="86">
        <v>22.75</v>
      </c>
      <c r="E97" s="86"/>
    </row>
    <row r="98" ht="20.1" customHeight="1" spans="1:5">
      <c r="A98" s="171">
        <v>2101103</v>
      </c>
      <c r="B98" s="171" t="s">
        <v>430</v>
      </c>
      <c r="C98" s="86">
        <f t="shared" si="2"/>
        <v>10.88</v>
      </c>
      <c r="D98" s="86">
        <v>10.88</v>
      </c>
      <c r="E98" s="86"/>
    </row>
    <row r="99" ht="20.1" customHeight="1" spans="1:5">
      <c r="A99" s="171">
        <v>2101199</v>
      </c>
      <c r="B99" s="171" t="s">
        <v>431</v>
      </c>
      <c r="C99" s="86">
        <f t="shared" si="2"/>
        <v>10</v>
      </c>
      <c r="D99" s="86"/>
      <c r="E99" s="86">
        <v>10</v>
      </c>
    </row>
    <row r="100" ht="20.1" customHeight="1" spans="1:5">
      <c r="A100" s="171">
        <v>21013</v>
      </c>
      <c r="B100" s="171" t="s">
        <v>432</v>
      </c>
      <c r="C100" s="86">
        <f t="shared" ref="C100:C159" si="3">D100+E100</f>
        <v>0</v>
      </c>
      <c r="D100" s="86"/>
      <c r="E100" s="86"/>
    </row>
    <row r="101" ht="20.1" customHeight="1" spans="1:5">
      <c r="A101" s="171">
        <v>2101301</v>
      </c>
      <c r="B101" s="171" t="s">
        <v>433</v>
      </c>
      <c r="C101" s="86">
        <f t="shared" si="3"/>
        <v>0</v>
      </c>
      <c r="D101" s="86"/>
      <c r="E101" s="86"/>
    </row>
    <row r="102" ht="20.1" customHeight="1" spans="1:5">
      <c r="A102" s="171">
        <v>2101399</v>
      </c>
      <c r="B102" s="171" t="s">
        <v>434</v>
      </c>
      <c r="C102" s="86">
        <f t="shared" si="3"/>
        <v>0</v>
      </c>
      <c r="D102" s="86"/>
      <c r="E102" s="86"/>
    </row>
    <row r="103" ht="20.1" customHeight="1" spans="1:5">
      <c r="A103" s="171">
        <v>21014</v>
      </c>
      <c r="B103" s="171" t="s">
        <v>435</v>
      </c>
      <c r="C103" s="86">
        <f t="shared" si="3"/>
        <v>20</v>
      </c>
      <c r="D103" s="86"/>
      <c r="E103" s="86">
        <f>E104</f>
        <v>20</v>
      </c>
    </row>
    <row r="104" ht="20.1" customHeight="1" spans="1:5">
      <c r="A104" s="171">
        <v>2101401</v>
      </c>
      <c r="B104" s="171" t="s">
        <v>436</v>
      </c>
      <c r="C104" s="86">
        <f t="shared" si="3"/>
        <v>20</v>
      </c>
      <c r="D104" s="86"/>
      <c r="E104" s="86">
        <v>20</v>
      </c>
    </row>
    <row r="105" ht="20.1" customHeight="1" spans="1:5">
      <c r="A105" s="171">
        <v>211</v>
      </c>
      <c r="B105" s="171" t="s">
        <v>334</v>
      </c>
      <c r="C105" s="86">
        <f t="shared" si="3"/>
        <v>69.69</v>
      </c>
      <c r="D105" s="86">
        <f>D106+D108+D110</f>
        <v>64.46</v>
      </c>
      <c r="E105" s="86">
        <f>E106+E108+E110</f>
        <v>5.23</v>
      </c>
    </row>
    <row r="106" ht="20.1" customHeight="1" spans="1:5">
      <c r="A106" s="171">
        <v>21101</v>
      </c>
      <c r="B106" s="171" t="s">
        <v>437</v>
      </c>
      <c r="C106" s="86">
        <f t="shared" si="3"/>
        <v>64.46</v>
      </c>
      <c r="D106" s="86">
        <f>D107</f>
        <v>64.46</v>
      </c>
      <c r="E106" s="86"/>
    </row>
    <row r="107" ht="20.1" customHeight="1" spans="1:5">
      <c r="A107" s="171">
        <v>2110199</v>
      </c>
      <c r="B107" s="171" t="s">
        <v>438</v>
      </c>
      <c r="C107" s="86">
        <f t="shared" si="3"/>
        <v>64.46</v>
      </c>
      <c r="D107" s="86">
        <v>64.46</v>
      </c>
      <c r="E107" s="86"/>
    </row>
    <row r="108" ht="20.1" customHeight="1" spans="1:5">
      <c r="A108" s="171">
        <v>21103</v>
      </c>
      <c r="B108" s="171" t="s">
        <v>439</v>
      </c>
      <c r="C108" s="86">
        <f t="shared" si="3"/>
        <v>5.23</v>
      </c>
      <c r="D108" s="86"/>
      <c r="E108" s="86">
        <f>E109</f>
        <v>5.23</v>
      </c>
    </row>
    <row r="109" ht="20.1" customHeight="1" spans="1:5">
      <c r="A109" s="171">
        <v>2110304</v>
      </c>
      <c r="B109" s="171" t="s">
        <v>440</v>
      </c>
      <c r="C109" s="86">
        <f t="shared" si="3"/>
        <v>5.23</v>
      </c>
      <c r="D109" s="86"/>
      <c r="E109" s="86">
        <v>5.23</v>
      </c>
    </row>
    <row r="110" ht="20.1" customHeight="1" spans="1:5">
      <c r="A110" s="171">
        <v>21199</v>
      </c>
      <c r="B110" s="171" t="s">
        <v>441</v>
      </c>
      <c r="C110" s="86">
        <f t="shared" si="3"/>
        <v>0</v>
      </c>
      <c r="D110" s="86"/>
      <c r="E110" s="86"/>
    </row>
    <row r="111" ht="20.1" customHeight="1" spans="1:5">
      <c r="A111" s="171">
        <v>2119999</v>
      </c>
      <c r="B111" s="171" t="s">
        <v>441</v>
      </c>
      <c r="C111" s="86">
        <f t="shared" si="3"/>
        <v>0</v>
      </c>
      <c r="D111" s="86"/>
      <c r="E111" s="86"/>
    </row>
    <row r="112" ht="20.1" customHeight="1" spans="1:5">
      <c r="A112" s="171">
        <v>212</v>
      </c>
      <c r="B112" s="171" t="s">
        <v>335</v>
      </c>
      <c r="C112" s="86">
        <f t="shared" si="3"/>
        <v>324</v>
      </c>
      <c r="D112" s="86">
        <f>D113+D116+D119+D121</f>
        <v>90.42</v>
      </c>
      <c r="E112" s="86">
        <f>E113+E116+E119+E121</f>
        <v>233.58</v>
      </c>
    </row>
    <row r="113" ht="20.1" customHeight="1" spans="1:5">
      <c r="A113" s="171">
        <v>21201</v>
      </c>
      <c r="B113" s="171" t="s">
        <v>442</v>
      </c>
      <c r="C113" s="86">
        <f t="shared" si="3"/>
        <v>90.42</v>
      </c>
      <c r="D113" s="86">
        <f>D114+D115</f>
        <v>90.42</v>
      </c>
      <c r="E113" s="86"/>
    </row>
    <row r="114" ht="20.1" customHeight="1" spans="1:5">
      <c r="A114" s="171">
        <v>2120104</v>
      </c>
      <c r="B114" s="171" t="s">
        <v>443</v>
      </c>
      <c r="C114" s="86">
        <f t="shared" si="3"/>
        <v>40.1</v>
      </c>
      <c r="D114" s="86">
        <v>40.1</v>
      </c>
      <c r="E114" s="86"/>
    </row>
    <row r="115" ht="20.1" customHeight="1" spans="1:5">
      <c r="A115" s="171">
        <v>2120199</v>
      </c>
      <c r="B115" s="171" t="s">
        <v>444</v>
      </c>
      <c r="C115" s="86">
        <f t="shared" si="3"/>
        <v>50.32</v>
      </c>
      <c r="D115" s="86">
        <v>50.32</v>
      </c>
      <c r="E115" s="86"/>
    </row>
    <row r="116" ht="20.1" customHeight="1" spans="1:5">
      <c r="A116" s="171">
        <v>21203</v>
      </c>
      <c r="B116" s="171" t="s">
        <v>445</v>
      </c>
      <c r="C116" s="86">
        <f t="shared" si="3"/>
        <v>0</v>
      </c>
      <c r="D116" s="86"/>
      <c r="E116" s="86"/>
    </row>
    <row r="117" ht="20.1" customHeight="1" spans="1:5">
      <c r="A117" s="171">
        <v>2120303</v>
      </c>
      <c r="B117" s="171" t="s">
        <v>446</v>
      </c>
      <c r="C117" s="86">
        <f t="shared" si="3"/>
        <v>0</v>
      </c>
      <c r="D117" s="86"/>
      <c r="E117" s="86"/>
    </row>
    <row r="118" ht="20.1" customHeight="1" spans="1:5">
      <c r="A118" s="171">
        <v>2120399</v>
      </c>
      <c r="B118" s="171" t="s">
        <v>447</v>
      </c>
      <c r="C118" s="86">
        <f t="shared" si="3"/>
        <v>0</v>
      </c>
      <c r="D118" s="86"/>
      <c r="E118" s="86"/>
    </row>
    <row r="119" ht="20.1" customHeight="1" spans="1:5">
      <c r="A119" s="171">
        <v>21205</v>
      </c>
      <c r="B119" s="171" t="s">
        <v>448</v>
      </c>
      <c r="C119" s="86">
        <f t="shared" si="3"/>
        <v>233.58</v>
      </c>
      <c r="D119" s="86"/>
      <c r="E119" s="86">
        <f>E120</f>
        <v>233.58</v>
      </c>
    </row>
    <row r="120" ht="20.1" customHeight="1" spans="1:5">
      <c r="A120" s="171">
        <v>2120501</v>
      </c>
      <c r="B120" s="171" t="s">
        <v>449</v>
      </c>
      <c r="C120" s="86">
        <f t="shared" si="3"/>
        <v>233.58</v>
      </c>
      <c r="D120" s="86"/>
      <c r="E120" s="86">
        <v>233.58</v>
      </c>
    </row>
    <row r="121" ht="20.1" customHeight="1" spans="1:5">
      <c r="A121" s="171">
        <v>21299</v>
      </c>
      <c r="B121" s="171" t="s">
        <v>450</v>
      </c>
      <c r="C121" s="86">
        <f t="shared" si="3"/>
        <v>0</v>
      </c>
      <c r="D121" s="86"/>
      <c r="E121" s="86"/>
    </row>
    <row r="122" ht="20.1" customHeight="1" spans="1:5">
      <c r="A122" s="171">
        <v>2129999</v>
      </c>
      <c r="B122" s="171" t="s">
        <v>450</v>
      </c>
      <c r="C122" s="86">
        <f t="shared" si="3"/>
        <v>0</v>
      </c>
      <c r="D122" s="86"/>
      <c r="E122" s="86"/>
    </row>
    <row r="123" ht="20.1" customHeight="1" spans="1:5">
      <c r="A123" s="171">
        <v>213</v>
      </c>
      <c r="B123" s="171" t="s">
        <v>336</v>
      </c>
      <c r="C123" s="86">
        <f t="shared" si="3"/>
        <v>604.41</v>
      </c>
      <c r="D123" s="86">
        <f>D124+D131+D133+D136+D138+D141</f>
        <v>124.28</v>
      </c>
      <c r="E123" s="86">
        <f>E124+E131+E133+E136+E138+E141</f>
        <v>480.13</v>
      </c>
    </row>
    <row r="124" ht="20.1" customHeight="1" spans="1:5">
      <c r="A124" s="171">
        <v>21301</v>
      </c>
      <c r="B124" s="171" t="s">
        <v>451</v>
      </c>
      <c r="C124" s="86">
        <f t="shared" si="3"/>
        <v>148.58</v>
      </c>
      <c r="D124" s="86">
        <f>SUM(D125:D130)</f>
        <v>124.28</v>
      </c>
      <c r="E124" s="86">
        <f>SUM(E125:E130)</f>
        <v>24.3</v>
      </c>
    </row>
    <row r="125" ht="20.1" customHeight="1" spans="1:5">
      <c r="A125" s="171">
        <v>2130104</v>
      </c>
      <c r="B125" s="171" t="s">
        <v>418</v>
      </c>
      <c r="C125" s="86">
        <f t="shared" si="3"/>
        <v>124.28</v>
      </c>
      <c r="D125" s="86">
        <v>124.28</v>
      </c>
      <c r="E125" s="86"/>
    </row>
    <row r="126" ht="20.1" customHeight="1" spans="1:5">
      <c r="A126" s="171">
        <v>2130108</v>
      </c>
      <c r="B126" s="171" t="s">
        <v>452</v>
      </c>
      <c r="C126" s="86">
        <f t="shared" si="3"/>
        <v>24.3</v>
      </c>
      <c r="D126" s="86"/>
      <c r="E126" s="86">
        <v>24.3</v>
      </c>
    </row>
    <row r="127" ht="20.1" customHeight="1" spans="1:5">
      <c r="A127" s="171">
        <v>2130119</v>
      </c>
      <c r="B127" s="171" t="s">
        <v>453</v>
      </c>
      <c r="C127" s="86">
        <f t="shared" si="3"/>
        <v>0</v>
      </c>
      <c r="D127" s="86"/>
      <c r="E127" s="86"/>
    </row>
    <row r="128" ht="20.1" customHeight="1" spans="1:5">
      <c r="A128" s="171">
        <v>2130124</v>
      </c>
      <c r="B128" s="171" t="s">
        <v>454</v>
      </c>
      <c r="C128" s="86">
        <f t="shared" si="3"/>
        <v>0</v>
      </c>
      <c r="D128" s="86"/>
      <c r="E128" s="86"/>
    </row>
    <row r="129" ht="20.1" customHeight="1" spans="1:5">
      <c r="A129" s="171">
        <v>2130142</v>
      </c>
      <c r="B129" s="171" t="s">
        <v>455</v>
      </c>
      <c r="C129" s="86">
        <f t="shared" si="3"/>
        <v>0</v>
      </c>
      <c r="D129" s="86"/>
      <c r="E129" s="86"/>
    </row>
    <row r="130" ht="20.1" customHeight="1" spans="1:5">
      <c r="A130" s="171">
        <v>2130199</v>
      </c>
      <c r="B130" s="171" t="s">
        <v>456</v>
      </c>
      <c r="C130" s="86">
        <f t="shared" si="3"/>
        <v>0</v>
      </c>
      <c r="D130" s="86"/>
      <c r="E130" s="86"/>
    </row>
    <row r="131" ht="20.1" customHeight="1" spans="1:5">
      <c r="A131" s="171">
        <v>21302</v>
      </c>
      <c r="B131" s="171" t="s">
        <v>457</v>
      </c>
      <c r="C131" s="86">
        <f t="shared" si="3"/>
        <v>6.5</v>
      </c>
      <c r="D131" s="86"/>
      <c r="E131" s="86">
        <f>E132</f>
        <v>6.5</v>
      </c>
    </row>
    <row r="132" ht="20.1" customHeight="1" spans="1:5">
      <c r="A132" s="171">
        <v>2130234</v>
      </c>
      <c r="B132" s="171" t="s">
        <v>458</v>
      </c>
      <c r="C132" s="86">
        <f t="shared" si="3"/>
        <v>6.5</v>
      </c>
      <c r="D132" s="86"/>
      <c r="E132" s="86">
        <v>6.5</v>
      </c>
    </row>
    <row r="133" ht="20.1" customHeight="1" spans="1:5">
      <c r="A133" s="171">
        <v>21303</v>
      </c>
      <c r="B133" s="171" t="s">
        <v>459</v>
      </c>
      <c r="C133" s="86">
        <f t="shared" si="3"/>
        <v>1</v>
      </c>
      <c r="D133" s="86"/>
      <c r="E133" s="86">
        <f>E134+E135</f>
        <v>1</v>
      </c>
    </row>
    <row r="134" ht="20.1" customHeight="1" spans="1:5">
      <c r="A134" s="171">
        <v>2130305</v>
      </c>
      <c r="B134" s="171" t="s">
        <v>460</v>
      </c>
      <c r="C134" s="86">
        <f t="shared" si="3"/>
        <v>0</v>
      </c>
      <c r="D134" s="86"/>
      <c r="E134" s="86"/>
    </row>
    <row r="135" ht="20.1" customHeight="1" spans="1:5">
      <c r="A135" s="171">
        <v>2130399</v>
      </c>
      <c r="B135" s="171" t="s">
        <v>461</v>
      </c>
      <c r="C135" s="86">
        <f t="shared" si="3"/>
        <v>1</v>
      </c>
      <c r="D135" s="86"/>
      <c r="E135" s="86">
        <v>1</v>
      </c>
    </row>
    <row r="136" ht="20.1" customHeight="1" spans="1:5">
      <c r="A136" s="171">
        <v>21305</v>
      </c>
      <c r="B136" s="171" t="s">
        <v>462</v>
      </c>
      <c r="C136" s="86">
        <f t="shared" si="3"/>
        <v>0</v>
      </c>
      <c r="D136" s="86"/>
      <c r="E136" s="86"/>
    </row>
    <row r="137" ht="20.1" customHeight="1" spans="1:5">
      <c r="A137" s="171">
        <v>2130599</v>
      </c>
      <c r="B137" s="171" t="s">
        <v>463</v>
      </c>
      <c r="C137" s="86">
        <f t="shared" si="3"/>
        <v>0</v>
      </c>
      <c r="D137" s="86"/>
      <c r="E137" s="86"/>
    </row>
    <row r="138" ht="20.1" customHeight="1" spans="1:5">
      <c r="A138" s="171">
        <v>21307</v>
      </c>
      <c r="B138" s="171" t="s">
        <v>464</v>
      </c>
      <c r="C138" s="86">
        <f t="shared" si="3"/>
        <v>448.33</v>
      </c>
      <c r="D138" s="86"/>
      <c r="E138" s="86">
        <f>E139+E140</f>
        <v>448.33</v>
      </c>
    </row>
    <row r="139" ht="20.1" customHeight="1" spans="1:5">
      <c r="A139" s="171">
        <v>2130701</v>
      </c>
      <c r="B139" s="171" t="s">
        <v>465</v>
      </c>
      <c r="C139" s="86">
        <f t="shared" si="3"/>
        <v>63</v>
      </c>
      <c r="D139" s="86"/>
      <c r="E139" s="86">
        <v>63</v>
      </c>
    </row>
    <row r="140" ht="20.1" customHeight="1" spans="1:5">
      <c r="A140" s="171">
        <v>2130705</v>
      </c>
      <c r="B140" s="171" t="s">
        <v>466</v>
      </c>
      <c r="C140" s="86">
        <f t="shared" si="3"/>
        <v>385.33</v>
      </c>
      <c r="D140" s="86"/>
      <c r="E140" s="86">
        <v>385.33</v>
      </c>
    </row>
    <row r="141" ht="20.1" customHeight="1" spans="1:5">
      <c r="A141" s="171">
        <v>21399</v>
      </c>
      <c r="B141" s="171" t="s">
        <v>467</v>
      </c>
      <c r="C141" s="86">
        <f t="shared" si="3"/>
        <v>0</v>
      </c>
      <c r="D141" s="86"/>
      <c r="E141" s="86"/>
    </row>
    <row r="142" ht="20.1" customHeight="1" spans="1:5">
      <c r="A142" s="171">
        <v>2139999</v>
      </c>
      <c r="B142" s="171" t="s">
        <v>467</v>
      </c>
      <c r="C142" s="86">
        <f t="shared" si="3"/>
        <v>0</v>
      </c>
      <c r="D142" s="86"/>
      <c r="E142" s="86"/>
    </row>
    <row r="143" ht="20.1" customHeight="1" spans="1:5">
      <c r="A143" s="171">
        <v>216</v>
      </c>
      <c r="B143" s="171" t="s">
        <v>468</v>
      </c>
      <c r="C143" s="86">
        <f t="shared" si="3"/>
        <v>0</v>
      </c>
      <c r="D143" s="86"/>
      <c r="E143" s="86"/>
    </row>
    <row r="144" ht="20.1" customHeight="1" spans="1:5">
      <c r="A144" s="171">
        <v>21602</v>
      </c>
      <c r="B144" s="171" t="s">
        <v>469</v>
      </c>
      <c r="C144" s="86">
        <f t="shared" si="3"/>
        <v>0</v>
      </c>
      <c r="D144" s="86"/>
      <c r="E144" s="86"/>
    </row>
    <row r="145" ht="20.1" customHeight="1" spans="1:5">
      <c r="A145" s="171">
        <v>2160299</v>
      </c>
      <c r="B145" s="171" t="s">
        <v>470</v>
      </c>
      <c r="C145" s="86">
        <f t="shared" si="3"/>
        <v>0</v>
      </c>
      <c r="D145" s="86"/>
      <c r="E145" s="86"/>
    </row>
    <row r="146" ht="20.1" customHeight="1" spans="1:5">
      <c r="A146" s="171">
        <v>220</v>
      </c>
      <c r="B146" s="171" t="s">
        <v>337</v>
      </c>
      <c r="C146" s="86">
        <f t="shared" si="3"/>
        <v>91.86</v>
      </c>
      <c r="D146" s="86"/>
      <c r="E146" s="86">
        <f>E147</f>
        <v>91.86</v>
      </c>
    </row>
    <row r="147" ht="20.1" customHeight="1" spans="1:5">
      <c r="A147" s="171">
        <v>22001</v>
      </c>
      <c r="B147" s="171" t="s">
        <v>471</v>
      </c>
      <c r="C147" s="86">
        <f t="shared" si="3"/>
        <v>91.86</v>
      </c>
      <c r="D147" s="86"/>
      <c r="E147" s="86">
        <f>E148+E149+E150</f>
        <v>91.86</v>
      </c>
    </row>
    <row r="148" ht="20.1" customHeight="1" spans="1:5">
      <c r="A148" s="171">
        <v>2200106</v>
      </c>
      <c r="B148" s="171" t="s">
        <v>472</v>
      </c>
      <c r="C148" s="86">
        <f t="shared" si="3"/>
        <v>63.64</v>
      </c>
      <c r="D148" s="86"/>
      <c r="E148" s="86">
        <v>63.64</v>
      </c>
    </row>
    <row r="149" ht="20.1" customHeight="1" spans="1:5">
      <c r="A149" s="171">
        <v>2200112</v>
      </c>
      <c r="B149" s="171" t="s">
        <v>473</v>
      </c>
      <c r="C149" s="86">
        <f t="shared" si="3"/>
        <v>0</v>
      </c>
      <c r="D149" s="86"/>
      <c r="E149" s="86"/>
    </row>
    <row r="150" ht="20.1" customHeight="1" spans="1:5">
      <c r="A150" s="171">
        <v>2200199</v>
      </c>
      <c r="B150" s="171" t="s">
        <v>474</v>
      </c>
      <c r="C150" s="86">
        <f t="shared" si="3"/>
        <v>28.22</v>
      </c>
      <c r="D150" s="86"/>
      <c r="E150" s="86">
        <v>28.22</v>
      </c>
    </row>
    <row r="151" ht="20.1" customHeight="1" spans="1:5">
      <c r="A151" s="171">
        <v>221</v>
      </c>
      <c r="B151" s="171" t="s">
        <v>338</v>
      </c>
      <c r="C151" s="86">
        <f t="shared" si="3"/>
        <v>74.24</v>
      </c>
      <c r="D151" s="86">
        <f>D152+D154</f>
        <v>74.24</v>
      </c>
      <c r="E151" s="86"/>
    </row>
    <row r="152" ht="20.1" customHeight="1" spans="1:5">
      <c r="A152" s="171">
        <v>22101</v>
      </c>
      <c r="B152" s="171" t="s">
        <v>475</v>
      </c>
      <c r="C152" s="86">
        <f t="shared" si="3"/>
        <v>0</v>
      </c>
      <c r="D152" s="86"/>
      <c r="E152" s="86"/>
    </row>
    <row r="153" ht="20.1" customHeight="1" spans="1:5">
      <c r="A153" s="171">
        <v>2210105</v>
      </c>
      <c r="B153" s="171" t="s">
        <v>476</v>
      </c>
      <c r="C153" s="86">
        <f t="shared" si="3"/>
        <v>0</v>
      </c>
      <c r="D153" s="86"/>
      <c r="E153" s="86"/>
    </row>
    <row r="154" ht="20.1" customHeight="1" spans="1:5">
      <c r="A154" s="171">
        <v>22102</v>
      </c>
      <c r="B154" s="171" t="s">
        <v>477</v>
      </c>
      <c r="C154" s="86">
        <f t="shared" si="3"/>
        <v>74.24</v>
      </c>
      <c r="D154" s="86">
        <f>D155+D156</f>
        <v>74.24</v>
      </c>
      <c r="E154" s="86"/>
    </row>
    <row r="155" ht="20.1" customHeight="1" spans="1:5">
      <c r="A155" s="171">
        <v>2210201</v>
      </c>
      <c r="B155" s="171" t="s">
        <v>478</v>
      </c>
      <c r="C155" s="86">
        <f t="shared" si="3"/>
        <v>74.24</v>
      </c>
      <c r="D155" s="86">
        <v>74.24</v>
      </c>
      <c r="E155" s="86"/>
    </row>
    <row r="156" ht="20.1" customHeight="1" spans="1:5">
      <c r="A156" s="171">
        <v>2210203</v>
      </c>
      <c r="B156" s="171" t="s">
        <v>479</v>
      </c>
      <c r="C156" s="86">
        <f t="shared" si="3"/>
        <v>0</v>
      </c>
      <c r="D156" s="86"/>
      <c r="E156" s="86"/>
    </row>
    <row r="157" ht="20.1" customHeight="1" spans="1:5">
      <c r="A157" s="171">
        <v>224</v>
      </c>
      <c r="B157" s="171" t="s">
        <v>339</v>
      </c>
      <c r="C157" s="86">
        <f t="shared" ref="C157:C159" si="4">D157+E157</f>
        <v>41.93</v>
      </c>
      <c r="D157" s="86">
        <f>D158</f>
        <v>41.93</v>
      </c>
      <c r="E157" s="86"/>
    </row>
    <row r="158" ht="20.1" customHeight="1" spans="1:5">
      <c r="A158" s="171">
        <v>22401</v>
      </c>
      <c r="B158" s="171" t="s">
        <v>480</v>
      </c>
      <c r="C158" s="86">
        <f t="shared" si="4"/>
        <v>41.93</v>
      </c>
      <c r="D158" s="86">
        <f>D159</f>
        <v>41.93</v>
      </c>
      <c r="E158" s="86"/>
    </row>
    <row r="159" ht="20.1" customHeight="1" spans="1:5">
      <c r="A159" s="171">
        <v>2240150</v>
      </c>
      <c r="B159" s="171" t="s">
        <v>418</v>
      </c>
      <c r="C159" s="86">
        <f t="shared" si="4"/>
        <v>41.93</v>
      </c>
      <c r="D159" s="86">
        <v>41.93</v>
      </c>
      <c r="E159" s="86"/>
    </row>
    <row r="160" ht="20.1" customHeight="1" spans="1:5">
      <c r="A160" s="141" t="s">
        <v>481</v>
      </c>
      <c r="B160" s="76"/>
      <c r="C160" s="174"/>
      <c r="D160" s="174"/>
      <c r="E160" s="174"/>
    </row>
    <row r="161" customHeight="1" spans="1:5">
      <c r="A161" s="76"/>
      <c r="B161" s="76"/>
      <c r="C161" s="174"/>
      <c r="D161" s="174"/>
      <c r="E161" s="174"/>
    </row>
    <row r="162" customHeight="1" spans="1:5">
      <c r="A162" s="76"/>
      <c r="B162" s="76"/>
      <c r="C162" s="174"/>
      <c r="D162" s="174"/>
      <c r="E162" s="174"/>
    </row>
    <row r="163" customHeight="1" spans="1:5">
      <c r="A163" s="76"/>
      <c r="B163" s="76"/>
      <c r="C163" s="174"/>
      <c r="D163" s="174"/>
      <c r="E163" s="174"/>
    </row>
    <row r="164" customHeight="1" spans="1:5">
      <c r="A164" s="76"/>
      <c r="B164" s="76"/>
      <c r="D164" s="174"/>
      <c r="E164" s="174"/>
    </row>
    <row r="165" customHeight="1" spans="1:5">
      <c r="A165" s="76"/>
      <c r="B165" s="76"/>
      <c r="D165" s="174"/>
      <c r="E165" s="174"/>
    </row>
    <row r="166" s="76" customFormat="1" customHeight="1" spans="3:5">
      <c r="C166" s="174"/>
      <c r="D166" s="174"/>
      <c r="E166" s="174"/>
    </row>
    <row r="167" customHeight="1" spans="1:2">
      <c r="A167" s="76"/>
      <c r="B167" s="76"/>
    </row>
    <row r="168" customHeight="1" spans="1:4">
      <c r="A168" s="76"/>
      <c r="B168" s="76"/>
      <c r="D168" s="174"/>
    </row>
    <row r="169" customHeight="1" spans="1:2">
      <c r="A169" s="76"/>
      <c r="B169" s="76"/>
    </row>
    <row r="170" customHeight="1" spans="1:2">
      <c r="A170" s="76"/>
      <c r="B170" s="76"/>
    </row>
    <row r="171" customHeight="1" spans="2:3">
      <c r="B171" s="76"/>
      <c r="C171" s="174"/>
    </row>
    <row r="173" customHeight="1" spans="1:1">
      <c r="A173" s="76"/>
    </row>
    <row r="175" customHeight="1" spans="2:2">
      <c r="B175" s="76"/>
    </row>
    <row r="176" customHeight="1" spans="2:2">
      <c r="B176" s="76"/>
    </row>
  </sheetData>
  <mergeCells count="2">
    <mergeCell ref="A5:B5"/>
    <mergeCell ref="C5:E5"/>
  </mergeCells>
  <printOptions horizontalCentered="1"/>
  <pageMargins left="0" right="0" top="1" bottom="1" header="0.5" footer="0.5"/>
  <pageSetup paperSize="9" orientation="landscape" horizontalDpi="6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0"/>
  <sheetViews>
    <sheetView showGridLines="0" showZeros="0" workbookViewId="0">
      <selection activeCell="B42" sqref="B42"/>
    </sheetView>
  </sheetViews>
  <sheetFormatPr defaultColWidth="6.88333333333333" defaultRowHeight="20.1" customHeight="1"/>
  <cols>
    <col min="1" max="1" width="14.4416666666667" style="74" customWidth="1"/>
    <col min="2" max="2" width="33.3333333333333" style="74" customWidth="1"/>
    <col min="3" max="3" width="16.5583333333333" style="74" customWidth="1"/>
    <col min="4" max="4" width="17.775" style="74" customWidth="1"/>
    <col min="5" max="5" width="17.6666666666667" style="74" customWidth="1"/>
    <col min="6" max="251" width="6.88333333333333" style="74"/>
    <col min="252" max="252" width="14.4416666666667" style="74" customWidth="1"/>
    <col min="253" max="253" width="33.3333333333333" style="74" customWidth="1"/>
    <col min="254" max="256" width="20.6666666666667" style="74" customWidth="1"/>
    <col min="257" max="507" width="6.88333333333333" style="74"/>
    <col min="508" max="508" width="14.4416666666667" style="74" customWidth="1"/>
    <col min="509" max="509" width="33.3333333333333" style="74" customWidth="1"/>
    <col min="510" max="512" width="20.6666666666667" style="74" customWidth="1"/>
    <col min="513" max="763" width="6.88333333333333" style="74"/>
    <col min="764" max="764" width="14.4416666666667" style="74" customWidth="1"/>
    <col min="765" max="765" width="33.3333333333333" style="74" customWidth="1"/>
    <col min="766" max="768" width="20.6666666666667" style="74" customWidth="1"/>
    <col min="769" max="1019" width="6.88333333333333" style="74"/>
    <col min="1020" max="1020" width="14.4416666666667" style="74" customWidth="1"/>
    <col min="1021" max="1021" width="33.3333333333333" style="74" customWidth="1"/>
    <col min="1022" max="1024" width="20.6666666666667" style="74" customWidth="1"/>
    <col min="1025" max="1275" width="6.88333333333333" style="74"/>
    <col min="1276" max="1276" width="14.4416666666667" style="74" customWidth="1"/>
    <col min="1277" max="1277" width="33.3333333333333" style="74" customWidth="1"/>
    <col min="1278" max="1280" width="20.6666666666667" style="74" customWidth="1"/>
    <col min="1281" max="1531" width="6.88333333333333" style="74"/>
    <col min="1532" max="1532" width="14.4416666666667" style="74" customWidth="1"/>
    <col min="1533" max="1533" width="33.3333333333333" style="74" customWidth="1"/>
    <col min="1534" max="1536" width="20.6666666666667" style="74" customWidth="1"/>
    <col min="1537" max="1787" width="6.88333333333333" style="74"/>
    <col min="1788" max="1788" width="14.4416666666667" style="74" customWidth="1"/>
    <col min="1789" max="1789" width="33.3333333333333" style="74" customWidth="1"/>
    <col min="1790" max="1792" width="20.6666666666667" style="74" customWidth="1"/>
    <col min="1793" max="2043" width="6.88333333333333" style="74"/>
    <col min="2044" max="2044" width="14.4416666666667" style="74" customWidth="1"/>
    <col min="2045" max="2045" width="33.3333333333333" style="74" customWidth="1"/>
    <col min="2046" max="2048" width="20.6666666666667" style="74" customWidth="1"/>
    <col min="2049" max="2299" width="6.88333333333333" style="74"/>
    <col min="2300" max="2300" width="14.4416666666667" style="74" customWidth="1"/>
    <col min="2301" max="2301" width="33.3333333333333" style="74" customWidth="1"/>
    <col min="2302" max="2304" width="20.6666666666667" style="74" customWidth="1"/>
    <col min="2305" max="2555" width="6.88333333333333" style="74"/>
    <col min="2556" max="2556" width="14.4416666666667" style="74" customWidth="1"/>
    <col min="2557" max="2557" width="33.3333333333333" style="74" customWidth="1"/>
    <col min="2558" max="2560" width="20.6666666666667" style="74" customWidth="1"/>
    <col min="2561" max="2811" width="6.88333333333333" style="74"/>
    <col min="2812" max="2812" width="14.4416666666667" style="74" customWidth="1"/>
    <col min="2813" max="2813" width="33.3333333333333" style="74" customWidth="1"/>
    <col min="2814" max="2816" width="20.6666666666667" style="74" customWidth="1"/>
    <col min="2817" max="3067" width="6.88333333333333" style="74"/>
    <col min="3068" max="3068" width="14.4416666666667" style="74" customWidth="1"/>
    <col min="3069" max="3069" width="33.3333333333333" style="74" customWidth="1"/>
    <col min="3070" max="3072" width="20.6666666666667" style="74" customWidth="1"/>
    <col min="3073" max="3323" width="6.88333333333333" style="74"/>
    <col min="3324" max="3324" width="14.4416666666667" style="74" customWidth="1"/>
    <col min="3325" max="3325" width="33.3333333333333" style="74" customWidth="1"/>
    <col min="3326" max="3328" width="20.6666666666667" style="74" customWidth="1"/>
    <col min="3329" max="3579" width="6.88333333333333" style="74"/>
    <col min="3580" max="3580" width="14.4416666666667" style="74" customWidth="1"/>
    <col min="3581" max="3581" width="33.3333333333333" style="74" customWidth="1"/>
    <col min="3582" max="3584" width="20.6666666666667" style="74" customWidth="1"/>
    <col min="3585" max="3835" width="6.88333333333333" style="74"/>
    <col min="3836" max="3836" width="14.4416666666667" style="74" customWidth="1"/>
    <col min="3837" max="3837" width="33.3333333333333" style="74" customWidth="1"/>
    <col min="3838" max="3840" width="20.6666666666667" style="74" customWidth="1"/>
    <col min="3841" max="4091" width="6.88333333333333" style="74"/>
    <col min="4092" max="4092" width="14.4416666666667" style="74" customWidth="1"/>
    <col min="4093" max="4093" width="33.3333333333333" style="74" customWidth="1"/>
    <col min="4094" max="4096" width="20.6666666666667" style="74" customWidth="1"/>
    <col min="4097" max="4347" width="6.88333333333333" style="74"/>
    <col min="4348" max="4348" width="14.4416666666667" style="74" customWidth="1"/>
    <col min="4349" max="4349" width="33.3333333333333" style="74" customWidth="1"/>
    <col min="4350" max="4352" width="20.6666666666667" style="74" customWidth="1"/>
    <col min="4353" max="4603" width="6.88333333333333" style="74"/>
    <col min="4604" max="4604" width="14.4416666666667" style="74" customWidth="1"/>
    <col min="4605" max="4605" width="33.3333333333333" style="74" customWidth="1"/>
    <col min="4606" max="4608" width="20.6666666666667" style="74" customWidth="1"/>
    <col min="4609" max="4859" width="6.88333333333333" style="74"/>
    <col min="4860" max="4860" width="14.4416666666667" style="74" customWidth="1"/>
    <col min="4861" max="4861" width="33.3333333333333" style="74" customWidth="1"/>
    <col min="4862" max="4864" width="20.6666666666667" style="74" customWidth="1"/>
    <col min="4865" max="5115" width="6.88333333333333" style="74"/>
    <col min="5116" max="5116" width="14.4416666666667" style="74" customWidth="1"/>
    <col min="5117" max="5117" width="33.3333333333333" style="74" customWidth="1"/>
    <col min="5118" max="5120" width="20.6666666666667" style="74" customWidth="1"/>
    <col min="5121" max="5371" width="6.88333333333333" style="74"/>
    <col min="5372" max="5372" width="14.4416666666667" style="74" customWidth="1"/>
    <col min="5373" max="5373" width="33.3333333333333" style="74" customWidth="1"/>
    <col min="5374" max="5376" width="20.6666666666667" style="74" customWidth="1"/>
    <col min="5377" max="5627" width="6.88333333333333" style="74"/>
    <col min="5628" max="5628" width="14.4416666666667" style="74" customWidth="1"/>
    <col min="5629" max="5629" width="33.3333333333333" style="74" customWidth="1"/>
    <col min="5630" max="5632" width="20.6666666666667" style="74" customWidth="1"/>
    <col min="5633" max="5883" width="6.88333333333333" style="74"/>
    <col min="5884" max="5884" width="14.4416666666667" style="74" customWidth="1"/>
    <col min="5885" max="5885" width="33.3333333333333" style="74" customWidth="1"/>
    <col min="5886" max="5888" width="20.6666666666667" style="74" customWidth="1"/>
    <col min="5889" max="6139" width="6.88333333333333" style="74"/>
    <col min="6140" max="6140" width="14.4416666666667" style="74" customWidth="1"/>
    <col min="6141" max="6141" width="33.3333333333333" style="74" customWidth="1"/>
    <col min="6142" max="6144" width="20.6666666666667" style="74" customWidth="1"/>
    <col min="6145" max="6395" width="6.88333333333333" style="74"/>
    <col min="6396" max="6396" width="14.4416666666667" style="74" customWidth="1"/>
    <col min="6397" max="6397" width="33.3333333333333" style="74" customWidth="1"/>
    <col min="6398" max="6400" width="20.6666666666667" style="74" customWidth="1"/>
    <col min="6401" max="6651" width="6.88333333333333" style="74"/>
    <col min="6652" max="6652" width="14.4416666666667" style="74" customWidth="1"/>
    <col min="6653" max="6653" width="33.3333333333333" style="74" customWidth="1"/>
    <col min="6654" max="6656" width="20.6666666666667" style="74" customWidth="1"/>
    <col min="6657" max="6907" width="6.88333333333333" style="74"/>
    <col min="6908" max="6908" width="14.4416666666667" style="74" customWidth="1"/>
    <col min="6909" max="6909" width="33.3333333333333" style="74" customWidth="1"/>
    <col min="6910" max="6912" width="20.6666666666667" style="74" customWidth="1"/>
    <col min="6913" max="7163" width="6.88333333333333" style="74"/>
    <col min="7164" max="7164" width="14.4416666666667" style="74" customWidth="1"/>
    <col min="7165" max="7165" width="33.3333333333333" style="74" customWidth="1"/>
    <col min="7166" max="7168" width="20.6666666666667" style="74" customWidth="1"/>
    <col min="7169" max="7419" width="6.88333333333333" style="74"/>
    <col min="7420" max="7420" width="14.4416666666667" style="74" customWidth="1"/>
    <col min="7421" max="7421" width="33.3333333333333" style="74" customWidth="1"/>
    <col min="7422" max="7424" width="20.6666666666667" style="74" customWidth="1"/>
    <col min="7425" max="7675" width="6.88333333333333" style="74"/>
    <col min="7676" max="7676" width="14.4416666666667" style="74" customWidth="1"/>
    <col min="7677" max="7677" width="33.3333333333333" style="74" customWidth="1"/>
    <col min="7678" max="7680" width="20.6666666666667" style="74" customWidth="1"/>
    <col min="7681" max="7931" width="6.88333333333333" style="74"/>
    <col min="7932" max="7932" width="14.4416666666667" style="74" customWidth="1"/>
    <col min="7933" max="7933" width="33.3333333333333" style="74" customWidth="1"/>
    <col min="7934" max="7936" width="20.6666666666667" style="74" customWidth="1"/>
    <col min="7937" max="8187" width="6.88333333333333" style="74"/>
    <col min="8188" max="8188" width="14.4416666666667" style="74" customWidth="1"/>
    <col min="8189" max="8189" width="33.3333333333333" style="74" customWidth="1"/>
    <col min="8190" max="8192" width="20.6666666666667" style="74" customWidth="1"/>
    <col min="8193" max="8443" width="6.88333333333333" style="74"/>
    <col min="8444" max="8444" width="14.4416666666667" style="74" customWidth="1"/>
    <col min="8445" max="8445" width="33.3333333333333" style="74" customWidth="1"/>
    <col min="8446" max="8448" width="20.6666666666667" style="74" customWidth="1"/>
    <col min="8449" max="8699" width="6.88333333333333" style="74"/>
    <col min="8700" max="8700" width="14.4416666666667" style="74" customWidth="1"/>
    <col min="8701" max="8701" width="33.3333333333333" style="74" customWidth="1"/>
    <col min="8702" max="8704" width="20.6666666666667" style="74" customWidth="1"/>
    <col min="8705" max="8955" width="6.88333333333333" style="74"/>
    <col min="8956" max="8956" width="14.4416666666667" style="74" customWidth="1"/>
    <col min="8957" max="8957" width="33.3333333333333" style="74" customWidth="1"/>
    <col min="8958" max="8960" width="20.6666666666667" style="74" customWidth="1"/>
    <col min="8961" max="9211" width="6.88333333333333" style="74"/>
    <col min="9212" max="9212" width="14.4416666666667" style="74" customWidth="1"/>
    <col min="9213" max="9213" width="33.3333333333333" style="74" customWidth="1"/>
    <col min="9214" max="9216" width="20.6666666666667" style="74" customWidth="1"/>
    <col min="9217" max="9467" width="6.88333333333333" style="74"/>
    <col min="9468" max="9468" width="14.4416666666667" style="74" customWidth="1"/>
    <col min="9469" max="9469" width="33.3333333333333" style="74" customWidth="1"/>
    <col min="9470" max="9472" width="20.6666666666667" style="74" customWidth="1"/>
    <col min="9473" max="9723" width="6.88333333333333" style="74"/>
    <col min="9724" max="9724" width="14.4416666666667" style="74" customWidth="1"/>
    <col min="9725" max="9725" width="33.3333333333333" style="74" customWidth="1"/>
    <col min="9726" max="9728" width="20.6666666666667" style="74" customWidth="1"/>
    <col min="9729" max="9979" width="6.88333333333333" style="74"/>
    <col min="9980" max="9980" width="14.4416666666667" style="74" customWidth="1"/>
    <col min="9981" max="9981" width="33.3333333333333" style="74" customWidth="1"/>
    <col min="9982" max="9984" width="20.6666666666667" style="74" customWidth="1"/>
    <col min="9985" max="10235" width="6.88333333333333" style="74"/>
    <col min="10236" max="10236" width="14.4416666666667" style="74" customWidth="1"/>
    <col min="10237" max="10237" width="33.3333333333333" style="74" customWidth="1"/>
    <col min="10238" max="10240" width="20.6666666666667" style="74" customWidth="1"/>
    <col min="10241" max="10491" width="6.88333333333333" style="74"/>
    <col min="10492" max="10492" width="14.4416666666667" style="74" customWidth="1"/>
    <col min="10493" max="10493" width="33.3333333333333" style="74" customWidth="1"/>
    <col min="10494" max="10496" width="20.6666666666667" style="74" customWidth="1"/>
    <col min="10497" max="10747" width="6.88333333333333" style="74"/>
    <col min="10748" max="10748" width="14.4416666666667" style="74" customWidth="1"/>
    <col min="10749" max="10749" width="33.3333333333333" style="74" customWidth="1"/>
    <col min="10750" max="10752" width="20.6666666666667" style="74" customWidth="1"/>
    <col min="10753" max="11003" width="6.88333333333333" style="74"/>
    <col min="11004" max="11004" width="14.4416666666667" style="74" customWidth="1"/>
    <col min="11005" max="11005" width="33.3333333333333" style="74" customWidth="1"/>
    <col min="11006" max="11008" width="20.6666666666667" style="74" customWidth="1"/>
    <col min="11009" max="11259" width="6.88333333333333" style="74"/>
    <col min="11260" max="11260" width="14.4416666666667" style="74" customWidth="1"/>
    <col min="11261" max="11261" width="33.3333333333333" style="74" customWidth="1"/>
    <col min="11262" max="11264" width="20.6666666666667" style="74" customWidth="1"/>
    <col min="11265" max="11515" width="6.88333333333333" style="74"/>
    <col min="11516" max="11516" width="14.4416666666667" style="74" customWidth="1"/>
    <col min="11517" max="11517" width="33.3333333333333" style="74" customWidth="1"/>
    <col min="11518" max="11520" width="20.6666666666667" style="74" customWidth="1"/>
    <col min="11521" max="11771" width="6.88333333333333" style="74"/>
    <col min="11772" max="11772" width="14.4416666666667" style="74" customWidth="1"/>
    <col min="11773" max="11773" width="33.3333333333333" style="74" customWidth="1"/>
    <col min="11774" max="11776" width="20.6666666666667" style="74" customWidth="1"/>
    <col min="11777" max="12027" width="6.88333333333333" style="74"/>
    <col min="12028" max="12028" width="14.4416666666667" style="74" customWidth="1"/>
    <col min="12029" max="12029" width="33.3333333333333" style="74" customWidth="1"/>
    <col min="12030" max="12032" width="20.6666666666667" style="74" customWidth="1"/>
    <col min="12033" max="12283" width="6.88333333333333" style="74"/>
    <col min="12284" max="12284" width="14.4416666666667" style="74" customWidth="1"/>
    <col min="12285" max="12285" width="33.3333333333333" style="74" customWidth="1"/>
    <col min="12286" max="12288" width="20.6666666666667" style="74" customWidth="1"/>
    <col min="12289" max="12539" width="6.88333333333333" style="74"/>
    <col min="12540" max="12540" width="14.4416666666667" style="74" customWidth="1"/>
    <col min="12541" max="12541" width="33.3333333333333" style="74" customWidth="1"/>
    <col min="12542" max="12544" width="20.6666666666667" style="74" customWidth="1"/>
    <col min="12545" max="12795" width="6.88333333333333" style="74"/>
    <col min="12796" max="12796" width="14.4416666666667" style="74" customWidth="1"/>
    <col min="12797" max="12797" width="33.3333333333333" style="74" customWidth="1"/>
    <col min="12798" max="12800" width="20.6666666666667" style="74" customWidth="1"/>
    <col min="12801" max="13051" width="6.88333333333333" style="74"/>
    <col min="13052" max="13052" width="14.4416666666667" style="74" customWidth="1"/>
    <col min="13053" max="13053" width="33.3333333333333" style="74" customWidth="1"/>
    <col min="13054" max="13056" width="20.6666666666667" style="74" customWidth="1"/>
    <col min="13057" max="13307" width="6.88333333333333" style="74"/>
    <col min="13308" max="13308" width="14.4416666666667" style="74" customWidth="1"/>
    <col min="13309" max="13309" width="33.3333333333333" style="74" customWidth="1"/>
    <col min="13310" max="13312" width="20.6666666666667" style="74" customWidth="1"/>
    <col min="13313" max="13563" width="6.88333333333333" style="74"/>
    <col min="13564" max="13564" width="14.4416666666667" style="74" customWidth="1"/>
    <col min="13565" max="13565" width="33.3333333333333" style="74" customWidth="1"/>
    <col min="13566" max="13568" width="20.6666666666667" style="74" customWidth="1"/>
    <col min="13569" max="13819" width="6.88333333333333" style="74"/>
    <col min="13820" max="13820" width="14.4416666666667" style="74" customWidth="1"/>
    <col min="13821" max="13821" width="33.3333333333333" style="74" customWidth="1"/>
    <col min="13822" max="13824" width="20.6666666666667" style="74" customWidth="1"/>
    <col min="13825" max="14075" width="6.88333333333333" style="74"/>
    <col min="14076" max="14076" width="14.4416666666667" style="74" customWidth="1"/>
    <col min="14077" max="14077" width="33.3333333333333" style="74" customWidth="1"/>
    <col min="14078" max="14080" width="20.6666666666667" style="74" customWidth="1"/>
    <col min="14081" max="14331" width="6.88333333333333" style="74"/>
    <col min="14332" max="14332" width="14.4416666666667" style="74" customWidth="1"/>
    <col min="14333" max="14333" width="33.3333333333333" style="74" customWidth="1"/>
    <col min="14334" max="14336" width="20.6666666666667" style="74" customWidth="1"/>
    <col min="14337" max="14587" width="6.88333333333333" style="74"/>
    <col min="14588" max="14588" width="14.4416666666667" style="74" customWidth="1"/>
    <col min="14589" max="14589" width="33.3333333333333" style="74" customWidth="1"/>
    <col min="14590" max="14592" width="20.6666666666667" style="74" customWidth="1"/>
    <col min="14593" max="14843" width="6.88333333333333" style="74"/>
    <col min="14844" max="14844" width="14.4416666666667" style="74" customWidth="1"/>
    <col min="14845" max="14845" width="33.3333333333333" style="74" customWidth="1"/>
    <col min="14846" max="14848" width="20.6666666666667" style="74" customWidth="1"/>
    <col min="14849" max="15099" width="6.88333333333333" style="74"/>
    <col min="15100" max="15100" width="14.4416666666667" style="74" customWidth="1"/>
    <col min="15101" max="15101" width="33.3333333333333" style="74" customWidth="1"/>
    <col min="15102" max="15104" width="20.6666666666667" style="74" customWidth="1"/>
    <col min="15105" max="15355" width="6.88333333333333" style="74"/>
    <col min="15356" max="15356" width="14.4416666666667" style="74" customWidth="1"/>
    <col min="15357" max="15357" width="33.3333333333333" style="74" customWidth="1"/>
    <col min="15358" max="15360" width="20.6666666666667" style="74" customWidth="1"/>
    <col min="15361" max="15611" width="6.88333333333333" style="74"/>
    <col min="15612" max="15612" width="14.4416666666667" style="74" customWidth="1"/>
    <col min="15613" max="15613" width="33.3333333333333" style="74" customWidth="1"/>
    <col min="15614" max="15616" width="20.6666666666667" style="74" customWidth="1"/>
    <col min="15617" max="15867" width="6.88333333333333" style="74"/>
    <col min="15868" max="15868" width="14.4416666666667" style="74" customWidth="1"/>
    <col min="15869" max="15869" width="33.3333333333333" style="74" customWidth="1"/>
    <col min="15870" max="15872" width="20.6666666666667" style="74" customWidth="1"/>
    <col min="15873" max="16123" width="6.88333333333333" style="74"/>
    <col min="16124" max="16124" width="14.4416666666667" style="74" customWidth="1"/>
    <col min="16125" max="16125" width="33.3333333333333" style="74" customWidth="1"/>
    <col min="16126" max="16128" width="20.6666666666667" style="74" customWidth="1"/>
    <col min="16129" max="16384" width="6.88333333333333" style="74"/>
  </cols>
  <sheetData>
    <row r="1" customHeight="1" spans="1:5">
      <c r="A1" s="75" t="s">
        <v>482</v>
      </c>
      <c r="E1" s="155"/>
    </row>
    <row r="2" ht="44.25" customHeight="1" spans="1:5">
      <c r="A2" s="156" t="s">
        <v>483</v>
      </c>
      <c r="B2" s="157"/>
      <c r="C2" s="157"/>
      <c r="D2" s="157"/>
      <c r="E2" s="157"/>
    </row>
    <row r="3" customHeight="1" spans="1:5">
      <c r="A3" s="157"/>
      <c r="B3" s="157"/>
      <c r="C3" s="157"/>
      <c r="D3" s="157"/>
      <c r="E3" s="157"/>
    </row>
    <row r="4" s="145" customFormat="1" customHeight="1" spans="1:5">
      <c r="A4" s="123"/>
      <c r="B4" s="158"/>
      <c r="C4" s="158"/>
      <c r="D4" s="158"/>
      <c r="E4" s="159" t="s">
        <v>313</v>
      </c>
    </row>
    <row r="5" s="145" customFormat="1" customHeight="1" spans="1:5">
      <c r="A5" s="127" t="s">
        <v>484</v>
      </c>
      <c r="B5" s="127"/>
      <c r="C5" s="127" t="s">
        <v>485</v>
      </c>
      <c r="D5" s="127"/>
      <c r="E5" s="127"/>
    </row>
    <row r="6" s="145" customFormat="1" customHeight="1" spans="1:5">
      <c r="A6" s="127" t="s">
        <v>347</v>
      </c>
      <c r="B6" s="127" t="s">
        <v>348</v>
      </c>
      <c r="C6" s="127" t="s">
        <v>318</v>
      </c>
      <c r="D6" s="127" t="s">
        <v>486</v>
      </c>
      <c r="E6" s="127" t="s">
        <v>487</v>
      </c>
    </row>
    <row r="7" s="145" customFormat="1" customHeight="1" spans="1:5">
      <c r="A7" s="160" t="s">
        <v>488</v>
      </c>
      <c r="B7" s="161" t="s">
        <v>489</v>
      </c>
      <c r="C7" s="107">
        <f>SUM(C8,C21,C50)</f>
        <v>1933.7</v>
      </c>
      <c r="D7" s="107">
        <f>D8+D21+D50</f>
        <v>1548.55</v>
      </c>
      <c r="E7" s="107">
        <f>E8+E21+E50</f>
        <v>385.15</v>
      </c>
    </row>
    <row r="8" s="145" customFormat="1" customHeight="1" spans="1:5">
      <c r="A8" s="162" t="s">
        <v>490</v>
      </c>
      <c r="B8" s="163" t="s">
        <v>491</v>
      </c>
      <c r="C8" s="164">
        <f>D8+E8</f>
        <v>1297.06</v>
      </c>
      <c r="D8" s="164">
        <f>SUM(D9:D20)</f>
        <v>1297.06</v>
      </c>
      <c r="E8" s="164">
        <f>SUM(E9:E20)</f>
        <v>0</v>
      </c>
    </row>
    <row r="9" s="145" customFormat="1" customHeight="1" spans="1:6">
      <c r="A9" s="162" t="s">
        <v>492</v>
      </c>
      <c r="B9" s="163" t="s">
        <v>493</v>
      </c>
      <c r="C9" s="164">
        <f t="shared" ref="C9:C40" si="0">D9+E9</f>
        <v>332.03</v>
      </c>
      <c r="D9" s="107">
        <v>332.03</v>
      </c>
      <c r="E9" s="107"/>
      <c r="F9" s="131"/>
    </row>
    <row r="10" s="145" customFormat="1" customHeight="1" spans="1:5">
      <c r="A10" s="162" t="s">
        <v>494</v>
      </c>
      <c r="B10" s="163" t="s">
        <v>495</v>
      </c>
      <c r="C10" s="164">
        <f t="shared" si="0"/>
        <v>152.73</v>
      </c>
      <c r="D10" s="107">
        <v>152.73</v>
      </c>
      <c r="E10" s="107"/>
    </row>
    <row r="11" s="145" customFormat="1" customHeight="1" spans="1:5">
      <c r="A11" s="162" t="s">
        <v>496</v>
      </c>
      <c r="B11" s="163" t="s">
        <v>497</v>
      </c>
      <c r="C11" s="164">
        <f t="shared" si="0"/>
        <v>28.25</v>
      </c>
      <c r="D11" s="107">
        <v>28.25</v>
      </c>
      <c r="E11" s="107"/>
    </row>
    <row r="12" s="145" customFormat="1" customHeight="1" spans="1:5">
      <c r="A12" s="162" t="s">
        <v>498</v>
      </c>
      <c r="B12" s="163" t="s">
        <v>499</v>
      </c>
      <c r="C12" s="164">
        <f t="shared" si="0"/>
        <v>105.63</v>
      </c>
      <c r="D12" s="107">
        <v>105.63</v>
      </c>
      <c r="E12" s="107"/>
    </row>
    <row r="13" s="145" customFormat="1" customHeight="1" spans="1:5">
      <c r="A13" s="162" t="s">
        <v>500</v>
      </c>
      <c r="B13" s="163" t="s">
        <v>501</v>
      </c>
      <c r="C13" s="164">
        <f t="shared" si="0"/>
        <v>98.98</v>
      </c>
      <c r="D13" s="107">
        <v>98.98</v>
      </c>
      <c r="E13" s="107"/>
    </row>
    <row r="14" s="145" customFormat="1" customHeight="1" spans="1:6">
      <c r="A14" s="162" t="s">
        <v>502</v>
      </c>
      <c r="B14" s="163" t="s">
        <v>503</v>
      </c>
      <c r="C14" s="164">
        <f t="shared" si="0"/>
        <v>49.49</v>
      </c>
      <c r="D14" s="107">
        <v>49.49</v>
      </c>
      <c r="E14" s="107"/>
      <c r="F14" s="131"/>
    </row>
    <row r="15" s="145" customFormat="1" customHeight="1" spans="1:6">
      <c r="A15" s="162" t="s">
        <v>504</v>
      </c>
      <c r="B15" s="163" t="s">
        <v>505</v>
      </c>
      <c r="C15" s="164">
        <f t="shared" si="0"/>
        <v>58.77</v>
      </c>
      <c r="D15" s="107">
        <v>58.77</v>
      </c>
      <c r="E15" s="107"/>
      <c r="F15" s="131"/>
    </row>
    <row r="16" s="145" customFormat="1" customHeight="1" spans="1:6">
      <c r="A16" s="162" t="s">
        <v>506</v>
      </c>
      <c r="B16" s="163" t="s">
        <v>507</v>
      </c>
      <c r="C16" s="164">
        <f t="shared" si="0"/>
        <v>0</v>
      </c>
      <c r="D16" s="107"/>
      <c r="E16" s="107"/>
      <c r="F16" s="131"/>
    </row>
    <row r="17" s="145" customFormat="1" customHeight="1" spans="1:6">
      <c r="A17" s="162" t="s">
        <v>508</v>
      </c>
      <c r="B17" s="163" t="s">
        <v>509</v>
      </c>
      <c r="C17" s="164">
        <f t="shared" si="0"/>
        <v>6.24</v>
      </c>
      <c r="D17" s="107">
        <v>6.24</v>
      </c>
      <c r="E17" s="107"/>
      <c r="F17" s="131"/>
    </row>
    <row r="18" s="145" customFormat="1" customHeight="1" spans="1:6">
      <c r="A18" s="162" t="s">
        <v>510</v>
      </c>
      <c r="B18" s="163" t="s">
        <v>511</v>
      </c>
      <c r="C18" s="164">
        <f t="shared" si="0"/>
        <v>74.24</v>
      </c>
      <c r="D18" s="107">
        <v>74.24</v>
      </c>
      <c r="E18" s="107"/>
      <c r="F18" s="131"/>
    </row>
    <row r="19" s="145" customFormat="1" customHeight="1" spans="1:6">
      <c r="A19" s="162" t="s">
        <v>512</v>
      </c>
      <c r="B19" s="163" t="s">
        <v>513</v>
      </c>
      <c r="C19" s="164">
        <f t="shared" si="0"/>
        <v>10.88</v>
      </c>
      <c r="D19" s="107">
        <v>10.88</v>
      </c>
      <c r="E19" s="107"/>
      <c r="F19" s="131"/>
    </row>
    <row r="20" s="145" customFormat="1" customHeight="1" spans="1:6">
      <c r="A20" s="162" t="s">
        <v>514</v>
      </c>
      <c r="B20" s="163" t="s">
        <v>515</v>
      </c>
      <c r="C20" s="164">
        <f t="shared" si="0"/>
        <v>379.82</v>
      </c>
      <c r="D20" s="107">
        <v>379.82</v>
      </c>
      <c r="E20" s="107"/>
      <c r="F20" s="131"/>
    </row>
    <row r="21" s="145" customFormat="1" customHeight="1" spans="1:5">
      <c r="A21" s="162" t="s">
        <v>516</v>
      </c>
      <c r="B21" s="163" t="s">
        <v>517</v>
      </c>
      <c r="C21" s="164">
        <f t="shared" si="0"/>
        <v>432</v>
      </c>
      <c r="D21" s="164">
        <f>SUM(D22:D49)</f>
        <v>46.85</v>
      </c>
      <c r="E21" s="164">
        <f>SUM(E22:E49)</f>
        <v>385.15</v>
      </c>
    </row>
    <row r="22" s="145" customFormat="1" customHeight="1" spans="1:9">
      <c r="A22" s="162" t="s">
        <v>518</v>
      </c>
      <c r="B22" s="165" t="s">
        <v>519</v>
      </c>
      <c r="C22" s="164">
        <f t="shared" si="0"/>
        <v>12</v>
      </c>
      <c r="D22" s="107"/>
      <c r="E22" s="107">
        <v>12</v>
      </c>
      <c r="I22" s="131"/>
    </row>
    <row r="23" s="145" customFormat="1" customHeight="1" spans="1:5">
      <c r="A23" s="162" t="s">
        <v>520</v>
      </c>
      <c r="B23" s="138" t="s">
        <v>521</v>
      </c>
      <c r="C23" s="164">
        <f t="shared" si="0"/>
        <v>0</v>
      </c>
      <c r="D23" s="107"/>
      <c r="E23" s="107"/>
    </row>
    <row r="24" s="145" customFormat="1" customHeight="1" spans="1:5">
      <c r="A24" s="162" t="s">
        <v>522</v>
      </c>
      <c r="B24" s="138" t="s">
        <v>523</v>
      </c>
      <c r="C24" s="164">
        <f t="shared" si="0"/>
        <v>0</v>
      </c>
      <c r="D24" s="107"/>
      <c r="E24" s="107"/>
    </row>
    <row r="25" s="145" customFormat="1" customHeight="1" spans="1:5">
      <c r="A25" s="162" t="s">
        <v>524</v>
      </c>
      <c r="B25" s="138" t="s">
        <v>525</v>
      </c>
      <c r="C25" s="164">
        <f t="shared" si="0"/>
        <v>0</v>
      </c>
      <c r="D25" s="107"/>
      <c r="E25" s="107"/>
    </row>
    <row r="26" s="145" customFormat="1" customHeight="1" spans="1:5">
      <c r="A26" s="162" t="s">
        <v>526</v>
      </c>
      <c r="B26" s="138" t="s">
        <v>527</v>
      </c>
      <c r="C26" s="164">
        <f t="shared" si="0"/>
        <v>5</v>
      </c>
      <c r="D26" s="107"/>
      <c r="E26" s="107">
        <v>5</v>
      </c>
    </row>
    <row r="27" s="145" customFormat="1" customHeight="1" spans="1:7">
      <c r="A27" s="162" t="s">
        <v>528</v>
      </c>
      <c r="B27" s="138" t="s">
        <v>529</v>
      </c>
      <c r="C27" s="164">
        <f t="shared" si="0"/>
        <v>10</v>
      </c>
      <c r="D27" s="107"/>
      <c r="E27" s="107">
        <v>10</v>
      </c>
      <c r="G27" s="131"/>
    </row>
    <row r="28" s="145" customFormat="1" customHeight="1" spans="1:5">
      <c r="A28" s="162" t="s">
        <v>530</v>
      </c>
      <c r="B28" s="138" t="s">
        <v>531</v>
      </c>
      <c r="C28" s="164">
        <f t="shared" si="0"/>
        <v>21.86</v>
      </c>
      <c r="D28" s="107"/>
      <c r="E28" s="107">
        <v>21.86</v>
      </c>
    </row>
    <row r="29" s="145" customFormat="1" customHeight="1" spans="1:5">
      <c r="A29" s="162" t="s">
        <v>532</v>
      </c>
      <c r="B29" s="138" t="s">
        <v>533</v>
      </c>
      <c r="C29" s="164">
        <f t="shared" si="0"/>
        <v>0</v>
      </c>
      <c r="D29" s="107"/>
      <c r="E29" s="107"/>
    </row>
    <row r="30" s="145" customFormat="1" customHeight="1" spans="1:5">
      <c r="A30" s="162" t="s">
        <v>534</v>
      </c>
      <c r="B30" s="138" t="s">
        <v>535</v>
      </c>
      <c r="C30" s="164">
        <f t="shared" si="0"/>
        <v>0</v>
      </c>
      <c r="D30" s="107"/>
      <c r="E30" s="107"/>
    </row>
    <row r="31" s="145" customFormat="1" customHeight="1" spans="1:5">
      <c r="A31" s="162" t="s">
        <v>536</v>
      </c>
      <c r="B31" s="165" t="s">
        <v>537</v>
      </c>
      <c r="C31" s="164">
        <f t="shared" si="0"/>
        <v>15</v>
      </c>
      <c r="D31" s="107"/>
      <c r="E31" s="107">
        <v>15</v>
      </c>
    </row>
    <row r="32" s="145" customFormat="1" customHeight="1" spans="1:11">
      <c r="A32" s="162" t="s">
        <v>538</v>
      </c>
      <c r="B32" s="165" t="s">
        <v>539</v>
      </c>
      <c r="C32" s="164">
        <f t="shared" si="0"/>
        <v>0</v>
      </c>
      <c r="D32" s="107"/>
      <c r="E32" s="107"/>
      <c r="K32" s="131"/>
    </row>
    <row r="33" s="145" customFormat="1" customHeight="1" spans="1:6">
      <c r="A33" s="162" t="s">
        <v>540</v>
      </c>
      <c r="B33" s="138" t="s">
        <v>541</v>
      </c>
      <c r="C33" s="164">
        <f t="shared" si="0"/>
        <v>15</v>
      </c>
      <c r="D33" s="107"/>
      <c r="E33" s="107">
        <v>15</v>
      </c>
      <c r="F33" s="131"/>
    </row>
    <row r="34" s="145" customFormat="1" customHeight="1" spans="1:5">
      <c r="A34" s="162" t="s">
        <v>542</v>
      </c>
      <c r="B34" s="138" t="s">
        <v>543</v>
      </c>
      <c r="C34" s="164">
        <f t="shared" si="0"/>
        <v>0</v>
      </c>
      <c r="D34" s="107"/>
      <c r="E34" s="107"/>
    </row>
    <row r="35" s="145" customFormat="1" customHeight="1" spans="1:5">
      <c r="A35" s="162" t="s">
        <v>544</v>
      </c>
      <c r="B35" s="138" t="s">
        <v>545</v>
      </c>
      <c r="C35" s="164">
        <f t="shared" si="0"/>
        <v>5.05</v>
      </c>
      <c r="D35" s="107"/>
      <c r="E35" s="107">
        <v>5.05</v>
      </c>
    </row>
    <row r="36" s="145" customFormat="1" customHeight="1" spans="1:5">
      <c r="A36" s="162" t="s">
        <v>546</v>
      </c>
      <c r="B36" s="138" t="s">
        <v>547</v>
      </c>
      <c r="C36" s="164">
        <f t="shared" si="0"/>
        <v>1</v>
      </c>
      <c r="D36" s="107"/>
      <c r="E36" s="107">
        <v>1</v>
      </c>
    </row>
    <row r="37" s="145" customFormat="1" customHeight="1" spans="1:5">
      <c r="A37" s="162" t="s">
        <v>548</v>
      </c>
      <c r="B37" s="138" t="s">
        <v>549</v>
      </c>
      <c r="C37" s="164">
        <f t="shared" si="0"/>
        <v>9.35</v>
      </c>
      <c r="D37" s="107"/>
      <c r="E37" s="107">
        <v>9.35</v>
      </c>
    </row>
    <row r="38" s="145" customFormat="1" customHeight="1" spans="1:5">
      <c r="A38" s="162" t="s">
        <v>550</v>
      </c>
      <c r="B38" s="138" t="s">
        <v>551</v>
      </c>
      <c r="C38" s="164">
        <f t="shared" si="0"/>
        <v>0</v>
      </c>
      <c r="D38" s="107"/>
      <c r="E38" s="107"/>
    </row>
    <row r="39" s="145" customFormat="1" customHeight="1" spans="1:5">
      <c r="A39" s="162" t="s">
        <v>552</v>
      </c>
      <c r="B39" s="138" t="s">
        <v>553</v>
      </c>
      <c r="C39" s="164">
        <f t="shared" si="0"/>
        <v>0</v>
      </c>
      <c r="D39" s="107"/>
      <c r="E39" s="107"/>
    </row>
    <row r="40" s="145" customFormat="1" customHeight="1" spans="1:5">
      <c r="A40" s="162" t="s">
        <v>554</v>
      </c>
      <c r="B40" s="138" t="s">
        <v>555</v>
      </c>
      <c r="C40" s="164">
        <f t="shared" si="0"/>
        <v>0</v>
      </c>
      <c r="D40" s="107"/>
      <c r="E40" s="107"/>
    </row>
    <row r="41" s="145" customFormat="1" customHeight="1" spans="1:5">
      <c r="A41" s="162" t="s">
        <v>556</v>
      </c>
      <c r="B41" s="138" t="s">
        <v>557</v>
      </c>
      <c r="C41" s="164">
        <f t="shared" ref="C41:C58" si="1">D41+E41</f>
        <v>0</v>
      </c>
      <c r="D41" s="107"/>
      <c r="E41" s="107"/>
    </row>
    <row r="42" s="145" customFormat="1" customHeight="1" spans="1:14">
      <c r="A42" s="162" t="s">
        <v>558</v>
      </c>
      <c r="B42" s="138" t="s">
        <v>559</v>
      </c>
      <c r="C42" s="164">
        <f t="shared" si="1"/>
        <v>82.64</v>
      </c>
      <c r="D42" s="107">
        <v>46.85</v>
      </c>
      <c r="E42" s="107">
        <v>35.79</v>
      </c>
      <c r="N42" s="131"/>
    </row>
    <row r="43" s="145" customFormat="1" customHeight="1" spans="1:5">
      <c r="A43" s="162" t="s">
        <v>560</v>
      </c>
      <c r="B43" s="138" t="s">
        <v>561</v>
      </c>
      <c r="C43" s="164">
        <f t="shared" si="1"/>
        <v>0</v>
      </c>
      <c r="D43" s="107"/>
      <c r="E43" s="107"/>
    </row>
    <row r="44" s="145" customFormat="1" customHeight="1" spans="1:5">
      <c r="A44" s="162" t="s">
        <v>562</v>
      </c>
      <c r="B44" s="165" t="s">
        <v>563</v>
      </c>
      <c r="C44" s="164">
        <f t="shared" si="1"/>
        <v>54.63</v>
      </c>
      <c r="D44" s="107"/>
      <c r="E44" s="107">
        <v>54.63</v>
      </c>
    </row>
    <row r="45" s="145" customFormat="1" customHeight="1" spans="1:5">
      <c r="A45" s="162" t="s">
        <v>564</v>
      </c>
      <c r="B45" s="138" t="s">
        <v>565</v>
      </c>
      <c r="C45" s="164">
        <f t="shared" si="1"/>
        <v>14.41</v>
      </c>
      <c r="D45" s="107"/>
      <c r="E45" s="107">
        <v>14.41</v>
      </c>
    </row>
    <row r="46" s="145" customFormat="1" customHeight="1" spans="1:11">
      <c r="A46" s="162" t="s">
        <v>566</v>
      </c>
      <c r="B46" s="138" t="s">
        <v>567</v>
      </c>
      <c r="C46" s="164">
        <f t="shared" si="1"/>
        <v>16.35</v>
      </c>
      <c r="D46" s="107"/>
      <c r="E46" s="107">
        <v>16.35</v>
      </c>
      <c r="K46" s="131"/>
    </row>
    <row r="47" s="145" customFormat="1" customHeight="1" spans="1:11">
      <c r="A47" s="162" t="s">
        <v>568</v>
      </c>
      <c r="B47" s="138" t="s">
        <v>569</v>
      </c>
      <c r="C47" s="164">
        <f t="shared" si="1"/>
        <v>42.43</v>
      </c>
      <c r="D47" s="107"/>
      <c r="E47" s="107">
        <v>42.43</v>
      </c>
      <c r="K47" s="131"/>
    </row>
    <row r="48" s="145" customFormat="1" customHeight="1" spans="1:5">
      <c r="A48" s="162" t="s">
        <v>570</v>
      </c>
      <c r="B48" s="138" t="s">
        <v>571</v>
      </c>
      <c r="C48" s="164">
        <f t="shared" si="1"/>
        <v>0</v>
      </c>
      <c r="D48" s="107"/>
      <c r="E48" s="107"/>
    </row>
    <row r="49" s="145" customFormat="1" customHeight="1" spans="1:5">
      <c r="A49" s="162" t="s">
        <v>572</v>
      </c>
      <c r="B49" s="138" t="s">
        <v>573</v>
      </c>
      <c r="C49" s="164">
        <f t="shared" si="1"/>
        <v>127.28</v>
      </c>
      <c r="D49" s="107"/>
      <c r="E49" s="107">
        <v>127.28</v>
      </c>
    </row>
    <row r="50" s="145" customFormat="1" customHeight="1" spans="1:5">
      <c r="A50" s="162" t="s">
        <v>574</v>
      </c>
      <c r="B50" s="163" t="s">
        <v>575</v>
      </c>
      <c r="C50" s="164">
        <f t="shared" si="1"/>
        <v>204.64</v>
      </c>
      <c r="D50" s="164">
        <f>SUM(D51:D58)</f>
        <v>204.64</v>
      </c>
      <c r="E50" s="164">
        <f>SUM(E51:E58)</f>
        <v>0</v>
      </c>
    </row>
    <row r="51" s="145" customFormat="1" customHeight="1" spans="1:5">
      <c r="A51" s="139" t="s">
        <v>576</v>
      </c>
      <c r="B51" s="163" t="s">
        <v>577</v>
      </c>
      <c r="C51" s="164">
        <f t="shared" si="1"/>
        <v>25.53</v>
      </c>
      <c r="D51" s="164">
        <v>25.53</v>
      </c>
      <c r="E51" s="164"/>
    </row>
    <row r="52" s="145" customFormat="1" customHeight="1" spans="1:5">
      <c r="A52" s="162" t="s">
        <v>578</v>
      </c>
      <c r="B52" s="138" t="s">
        <v>579</v>
      </c>
      <c r="C52" s="164">
        <f t="shared" si="1"/>
        <v>3.92</v>
      </c>
      <c r="D52" s="107">
        <v>3.92</v>
      </c>
      <c r="E52" s="107"/>
    </row>
    <row r="53" s="145" customFormat="1" customHeight="1" spans="1:5">
      <c r="A53" s="162" t="s">
        <v>580</v>
      </c>
      <c r="B53" s="138" t="s">
        <v>581</v>
      </c>
      <c r="C53" s="164">
        <f t="shared" si="1"/>
        <v>0</v>
      </c>
      <c r="D53" s="107"/>
      <c r="E53" s="107"/>
    </row>
    <row r="54" s="145" customFormat="1" customHeight="1" spans="1:5">
      <c r="A54" s="162" t="s">
        <v>582</v>
      </c>
      <c r="B54" s="138" t="s">
        <v>513</v>
      </c>
      <c r="C54" s="164">
        <f t="shared" si="1"/>
        <v>11.8</v>
      </c>
      <c r="D54" s="107">
        <v>11.8</v>
      </c>
      <c r="E54" s="107"/>
    </row>
    <row r="55" s="145" customFormat="1" customHeight="1" spans="1:5">
      <c r="A55" s="162" t="s">
        <v>583</v>
      </c>
      <c r="B55" s="138" t="s">
        <v>584</v>
      </c>
      <c r="C55" s="164">
        <f t="shared" si="1"/>
        <v>0</v>
      </c>
      <c r="D55" s="107"/>
      <c r="E55" s="107"/>
    </row>
    <row r="56" s="145" customFormat="1" customHeight="1" spans="1:5">
      <c r="A56" s="162" t="s">
        <v>585</v>
      </c>
      <c r="B56" s="138" t="s">
        <v>586</v>
      </c>
      <c r="C56" s="164">
        <f t="shared" si="1"/>
        <v>0</v>
      </c>
      <c r="D56" s="107"/>
      <c r="E56" s="107"/>
    </row>
    <row r="57" s="145" customFormat="1" customHeight="1" spans="1:5">
      <c r="A57" s="162" t="s">
        <v>587</v>
      </c>
      <c r="B57" s="138" t="s">
        <v>588</v>
      </c>
      <c r="C57" s="164">
        <f t="shared" si="1"/>
        <v>0</v>
      </c>
      <c r="D57" s="107"/>
      <c r="E57" s="107"/>
    </row>
    <row r="58" s="145" customFormat="1" customHeight="1" spans="1:5">
      <c r="A58" s="162" t="s">
        <v>589</v>
      </c>
      <c r="B58" s="138" t="s">
        <v>590</v>
      </c>
      <c r="C58" s="164">
        <f t="shared" si="1"/>
        <v>163.39</v>
      </c>
      <c r="D58" s="107">
        <v>163.39</v>
      </c>
      <c r="E58" s="107"/>
    </row>
    <row r="59" customHeight="1" spans="3:5">
      <c r="C59" s="76"/>
      <c r="D59" s="76"/>
      <c r="E59" s="76"/>
    </row>
    <row r="60" customHeight="1" spans="4:9">
      <c r="D60" s="76"/>
      <c r="E60" s="76"/>
      <c r="I60" s="76"/>
    </row>
  </sheetData>
  <mergeCells count="2">
    <mergeCell ref="A5:B5"/>
    <mergeCell ref="C5:E5"/>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5"/>
  <sheetViews>
    <sheetView showGridLines="0" showZeros="0" topLeftCell="G1" workbookViewId="0">
      <selection activeCell="H6" sqref="H6:H7"/>
    </sheetView>
  </sheetViews>
  <sheetFormatPr defaultColWidth="6.88333333333333" defaultRowHeight="12.75" customHeight="1"/>
  <cols>
    <col min="1" max="6" width="11.6666666666667" style="74" hidden="1" customWidth="1"/>
    <col min="7" max="12" width="19.6666666666667" style="74" customWidth="1"/>
    <col min="13" max="16" width="6.88333333333333" style="74"/>
    <col min="17" max="17" width="10.125" style="74" customWidth="1"/>
    <col min="18" max="256" width="6.88333333333333" style="74"/>
    <col min="257" max="268" width="11.6666666666667" style="74" customWidth="1"/>
    <col min="269" max="512" width="6.88333333333333" style="74"/>
    <col min="513" max="524" width="11.6666666666667" style="74" customWidth="1"/>
    <col min="525" max="768" width="6.88333333333333" style="74"/>
    <col min="769" max="780" width="11.6666666666667" style="74" customWidth="1"/>
    <col min="781" max="1024" width="6.88333333333333" style="74"/>
    <col min="1025" max="1036" width="11.6666666666667" style="74" customWidth="1"/>
    <col min="1037" max="1280" width="6.88333333333333" style="74"/>
    <col min="1281" max="1292" width="11.6666666666667" style="74" customWidth="1"/>
    <col min="1293" max="1536" width="6.88333333333333" style="74"/>
    <col min="1537" max="1548" width="11.6666666666667" style="74" customWidth="1"/>
    <col min="1549" max="1792" width="6.88333333333333" style="74"/>
    <col min="1793" max="1804" width="11.6666666666667" style="74" customWidth="1"/>
    <col min="1805" max="2048" width="6.88333333333333" style="74"/>
    <col min="2049" max="2060" width="11.6666666666667" style="74" customWidth="1"/>
    <col min="2061" max="2304" width="6.88333333333333" style="74"/>
    <col min="2305" max="2316" width="11.6666666666667" style="74" customWidth="1"/>
    <col min="2317" max="2560" width="6.88333333333333" style="74"/>
    <col min="2561" max="2572" width="11.6666666666667" style="74" customWidth="1"/>
    <col min="2573" max="2816" width="6.88333333333333" style="74"/>
    <col min="2817" max="2828" width="11.6666666666667" style="74" customWidth="1"/>
    <col min="2829" max="3072" width="6.88333333333333" style="74"/>
    <col min="3073" max="3084" width="11.6666666666667" style="74" customWidth="1"/>
    <col min="3085" max="3328" width="6.88333333333333" style="74"/>
    <col min="3329" max="3340" width="11.6666666666667" style="74" customWidth="1"/>
    <col min="3341" max="3584" width="6.88333333333333" style="74"/>
    <col min="3585" max="3596" width="11.6666666666667" style="74" customWidth="1"/>
    <col min="3597" max="3840" width="6.88333333333333" style="74"/>
    <col min="3841" max="3852" width="11.6666666666667" style="74" customWidth="1"/>
    <col min="3853" max="4096" width="6.88333333333333" style="74"/>
    <col min="4097" max="4108" width="11.6666666666667" style="74" customWidth="1"/>
    <col min="4109" max="4352" width="6.88333333333333" style="74"/>
    <col min="4353" max="4364" width="11.6666666666667" style="74" customWidth="1"/>
    <col min="4365" max="4608" width="6.88333333333333" style="74"/>
    <col min="4609" max="4620" width="11.6666666666667" style="74" customWidth="1"/>
    <col min="4621" max="4864" width="6.88333333333333" style="74"/>
    <col min="4865" max="4876" width="11.6666666666667" style="74" customWidth="1"/>
    <col min="4877" max="5120" width="6.88333333333333" style="74"/>
    <col min="5121" max="5132" width="11.6666666666667" style="74" customWidth="1"/>
    <col min="5133" max="5376" width="6.88333333333333" style="74"/>
    <col min="5377" max="5388" width="11.6666666666667" style="74" customWidth="1"/>
    <col min="5389" max="5632" width="6.88333333333333" style="74"/>
    <col min="5633" max="5644" width="11.6666666666667" style="74" customWidth="1"/>
    <col min="5645" max="5888" width="6.88333333333333" style="74"/>
    <col min="5889" max="5900" width="11.6666666666667" style="74" customWidth="1"/>
    <col min="5901" max="6144" width="6.88333333333333" style="74"/>
    <col min="6145" max="6156" width="11.6666666666667" style="74" customWidth="1"/>
    <col min="6157" max="6400" width="6.88333333333333" style="74"/>
    <col min="6401" max="6412" width="11.6666666666667" style="74" customWidth="1"/>
    <col min="6413" max="6656" width="6.88333333333333" style="74"/>
    <col min="6657" max="6668" width="11.6666666666667" style="74" customWidth="1"/>
    <col min="6669" max="6912" width="6.88333333333333" style="74"/>
    <col min="6913" max="6924" width="11.6666666666667" style="74" customWidth="1"/>
    <col min="6925" max="7168" width="6.88333333333333" style="74"/>
    <col min="7169" max="7180" width="11.6666666666667" style="74" customWidth="1"/>
    <col min="7181" max="7424" width="6.88333333333333" style="74"/>
    <col min="7425" max="7436" width="11.6666666666667" style="74" customWidth="1"/>
    <col min="7437" max="7680" width="6.88333333333333" style="74"/>
    <col min="7681" max="7692" width="11.6666666666667" style="74" customWidth="1"/>
    <col min="7693" max="7936" width="6.88333333333333" style="74"/>
    <col min="7937" max="7948" width="11.6666666666667" style="74" customWidth="1"/>
    <col min="7949" max="8192" width="6.88333333333333" style="74"/>
    <col min="8193" max="8204" width="11.6666666666667" style="74" customWidth="1"/>
    <col min="8205" max="8448" width="6.88333333333333" style="74"/>
    <col min="8449" max="8460" width="11.6666666666667" style="74" customWidth="1"/>
    <col min="8461" max="8704" width="6.88333333333333" style="74"/>
    <col min="8705" max="8716" width="11.6666666666667" style="74" customWidth="1"/>
    <col min="8717" max="8960" width="6.88333333333333" style="74"/>
    <col min="8961" max="8972" width="11.6666666666667" style="74" customWidth="1"/>
    <col min="8973" max="9216" width="6.88333333333333" style="74"/>
    <col min="9217" max="9228" width="11.6666666666667" style="74" customWidth="1"/>
    <col min="9229" max="9472" width="6.88333333333333" style="74"/>
    <col min="9473" max="9484" width="11.6666666666667" style="74" customWidth="1"/>
    <col min="9485" max="9728" width="6.88333333333333" style="74"/>
    <col min="9729" max="9740" width="11.6666666666667" style="74" customWidth="1"/>
    <col min="9741" max="9984" width="6.88333333333333" style="74"/>
    <col min="9985" max="9996" width="11.6666666666667" style="74" customWidth="1"/>
    <col min="9997" max="10240" width="6.88333333333333" style="74"/>
    <col min="10241" max="10252" width="11.6666666666667" style="74" customWidth="1"/>
    <col min="10253" max="10496" width="6.88333333333333" style="74"/>
    <col min="10497" max="10508" width="11.6666666666667" style="74" customWidth="1"/>
    <col min="10509" max="10752" width="6.88333333333333" style="74"/>
    <col min="10753" max="10764" width="11.6666666666667" style="74" customWidth="1"/>
    <col min="10765" max="11008" width="6.88333333333333" style="74"/>
    <col min="11009" max="11020" width="11.6666666666667" style="74" customWidth="1"/>
    <col min="11021" max="11264" width="6.88333333333333" style="74"/>
    <col min="11265" max="11276" width="11.6666666666667" style="74" customWidth="1"/>
    <col min="11277" max="11520" width="6.88333333333333" style="74"/>
    <col min="11521" max="11532" width="11.6666666666667" style="74" customWidth="1"/>
    <col min="11533" max="11776" width="6.88333333333333" style="74"/>
    <col min="11777" max="11788" width="11.6666666666667" style="74" customWidth="1"/>
    <col min="11789" max="12032" width="6.88333333333333" style="74"/>
    <col min="12033" max="12044" width="11.6666666666667" style="74" customWidth="1"/>
    <col min="12045" max="12288" width="6.88333333333333" style="74"/>
    <col min="12289" max="12300" width="11.6666666666667" style="74" customWidth="1"/>
    <col min="12301" max="12544" width="6.88333333333333" style="74"/>
    <col min="12545" max="12556" width="11.6666666666667" style="74" customWidth="1"/>
    <col min="12557" max="12800" width="6.88333333333333" style="74"/>
    <col min="12801" max="12812" width="11.6666666666667" style="74" customWidth="1"/>
    <col min="12813" max="13056" width="6.88333333333333" style="74"/>
    <col min="13057" max="13068" width="11.6666666666667" style="74" customWidth="1"/>
    <col min="13069" max="13312" width="6.88333333333333" style="74"/>
    <col min="13313" max="13324" width="11.6666666666667" style="74" customWidth="1"/>
    <col min="13325" max="13568" width="6.88333333333333" style="74"/>
    <col min="13569" max="13580" width="11.6666666666667" style="74" customWidth="1"/>
    <col min="13581" max="13824" width="6.88333333333333" style="74"/>
    <col min="13825" max="13836" width="11.6666666666667" style="74" customWidth="1"/>
    <col min="13837" max="14080" width="6.88333333333333" style="74"/>
    <col min="14081" max="14092" width="11.6666666666667" style="74" customWidth="1"/>
    <col min="14093" max="14336" width="6.88333333333333" style="74"/>
    <col min="14337" max="14348" width="11.6666666666667" style="74" customWidth="1"/>
    <col min="14349" max="14592" width="6.88333333333333" style="74"/>
    <col min="14593" max="14604" width="11.6666666666667" style="74" customWidth="1"/>
    <col min="14605" max="14848" width="6.88333333333333" style="74"/>
    <col min="14849" max="14860" width="11.6666666666667" style="74" customWidth="1"/>
    <col min="14861" max="15104" width="6.88333333333333" style="74"/>
    <col min="15105" max="15116" width="11.6666666666667" style="74" customWidth="1"/>
    <col min="15117" max="15360" width="6.88333333333333" style="74"/>
    <col min="15361" max="15372" width="11.6666666666667" style="74" customWidth="1"/>
    <col min="15373" max="15616" width="6.88333333333333" style="74"/>
    <col min="15617" max="15628" width="11.6666666666667" style="74" customWidth="1"/>
    <col min="15629" max="15872" width="6.88333333333333" style="74"/>
    <col min="15873" max="15884" width="11.6666666666667" style="74" customWidth="1"/>
    <col min="15885" max="16128" width="6.88333333333333" style="74"/>
    <col min="16129" max="16140" width="11.6666666666667" style="74" customWidth="1"/>
    <col min="16141" max="16384" width="6.88333333333333" style="74"/>
  </cols>
  <sheetData>
    <row r="1" ht="20.1" customHeight="1" spans="1:12">
      <c r="A1" s="75" t="s">
        <v>591</v>
      </c>
      <c r="G1" s="142" t="s">
        <v>591</v>
      </c>
      <c r="L1" s="153"/>
    </row>
    <row r="2" ht="42" customHeight="1" spans="1:12">
      <c r="A2" s="132" t="s">
        <v>592</v>
      </c>
      <c r="B2" s="133"/>
      <c r="C2" s="133"/>
      <c r="D2" s="133"/>
      <c r="E2" s="133"/>
      <c r="F2" s="133"/>
      <c r="G2" s="143" t="s">
        <v>593</v>
      </c>
      <c r="H2" s="133"/>
      <c r="I2" s="133"/>
      <c r="J2" s="133"/>
      <c r="K2" s="133"/>
      <c r="L2" s="133"/>
    </row>
    <row r="3" ht="20.1" customHeight="1" spans="1:12">
      <c r="A3" s="144"/>
      <c r="B3" s="133"/>
      <c r="C3" s="133"/>
      <c r="D3" s="133"/>
      <c r="E3" s="133"/>
      <c r="F3" s="133"/>
      <c r="G3" s="133"/>
      <c r="H3" s="133"/>
      <c r="I3" s="133"/>
      <c r="J3" s="133"/>
      <c r="K3" s="133"/>
      <c r="L3" s="133"/>
    </row>
    <row r="4" ht="20.1" customHeight="1" spans="1:12">
      <c r="A4" s="145"/>
      <c r="B4" s="145"/>
      <c r="C4" s="145"/>
      <c r="D4" s="145"/>
      <c r="E4" s="145"/>
      <c r="F4" s="145"/>
      <c r="G4" s="145"/>
      <c r="H4" s="145"/>
      <c r="I4" s="145"/>
      <c r="J4" s="145"/>
      <c r="K4" s="145"/>
      <c r="L4" s="126" t="s">
        <v>313</v>
      </c>
    </row>
    <row r="5" ht="28.5" customHeight="1" spans="1:12">
      <c r="A5" s="127" t="s">
        <v>594</v>
      </c>
      <c r="B5" s="127"/>
      <c r="C5" s="127"/>
      <c r="D5" s="127"/>
      <c r="E5" s="127"/>
      <c r="F5" s="146"/>
      <c r="G5" s="127" t="s">
        <v>346</v>
      </c>
      <c r="H5" s="127"/>
      <c r="I5" s="127"/>
      <c r="J5" s="127"/>
      <c r="K5" s="127"/>
      <c r="L5" s="127"/>
    </row>
    <row r="6" ht="28.5" customHeight="1" spans="1:12">
      <c r="A6" s="128" t="s">
        <v>318</v>
      </c>
      <c r="B6" s="65" t="s">
        <v>595</v>
      </c>
      <c r="C6" s="128" t="s">
        <v>596</v>
      </c>
      <c r="D6" s="128"/>
      <c r="E6" s="128"/>
      <c r="F6" s="147" t="s">
        <v>597</v>
      </c>
      <c r="G6" s="127" t="s">
        <v>318</v>
      </c>
      <c r="H6" s="61" t="s">
        <v>595</v>
      </c>
      <c r="I6" s="127" t="s">
        <v>596</v>
      </c>
      <c r="J6" s="127"/>
      <c r="K6" s="127"/>
      <c r="L6" s="127" t="s">
        <v>597</v>
      </c>
    </row>
    <row r="7" ht="28.5" customHeight="1" spans="1:12">
      <c r="A7" s="148"/>
      <c r="B7" s="62"/>
      <c r="C7" s="149" t="s">
        <v>349</v>
      </c>
      <c r="D7" s="150" t="s">
        <v>598</v>
      </c>
      <c r="E7" s="150" t="s">
        <v>599</v>
      </c>
      <c r="F7" s="148"/>
      <c r="G7" s="127"/>
      <c r="H7" s="61"/>
      <c r="I7" s="127" t="s">
        <v>349</v>
      </c>
      <c r="J7" s="61" t="s">
        <v>598</v>
      </c>
      <c r="K7" s="61" t="s">
        <v>599</v>
      </c>
      <c r="L7" s="127"/>
    </row>
    <row r="8" ht="28.5" customHeight="1" spans="1:12">
      <c r="A8" s="151"/>
      <c r="B8" s="151"/>
      <c r="C8" s="151"/>
      <c r="D8" s="151"/>
      <c r="E8" s="151"/>
      <c r="F8" s="152"/>
      <c r="G8" s="108">
        <f>H8+I8+L8</f>
        <v>25.7</v>
      </c>
      <c r="H8" s="107"/>
      <c r="I8" s="154">
        <f>J8+K8</f>
        <v>16.35</v>
      </c>
      <c r="J8" s="116"/>
      <c r="K8" s="108">
        <v>16.35</v>
      </c>
      <c r="L8" s="107">
        <v>9.35</v>
      </c>
    </row>
    <row r="9" ht="22.5" customHeight="1" spans="2:12">
      <c r="B9" s="76"/>
      <c r="G9" s="76"/>
      <c r="H9" s="76"/>
      <c r="I9" s="76"/>
      <c r="J9" s="76"/>
      <c r="K9" s="76"/>
      <c r="L9" s="76"/>
    </row>
    <row r="10" customHeight="1" spans="7:12">
      <c r="G10" s="76"/>
      <c r="H10" s="76"/>
      <c r="I10" s="76"/>
      <c r="J10" s="76"/>
      <c r="K10" s="76"/>
      <c r="L10" s="76"/>
    </row>
    <row r="11" customHeight="1" spans="7:12">
      <c r="G11" s="76"/>
      <c r="H11" s="76"/>
      <c r="I11" s="76"/>
      <c r="J11" s="76"/>
      <c r="K11" s="76"/>
      <c r="L11" s="76"/>
    </row>
    <row r="12" customHeight="1" spans="7:12">
      <c r="G12" s="76"/>
      <c r="H12" s="76"/>
      <c r="I12" s="76"/>
      <c r="L12" s="76"/>
    </row>
    <row r="13" customHeight="1" spans="6:11">
      <c r="F13" s="76"/>
      <c r="G13" s="76"/>
      <c r="H13" s="76"/>
      <c r="I13" s="76"/>
      <c r="J13" s="76"/>
      <c r="K13" s="76"/>
    </row>
    <row r="15" customHeight="1" spans="8:8">
      <c r="H15" s="7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1"/>
  <sheetViews>
    <sheetView showGridLines="0" showZeros="0" workbookViewId="0">
      <selection activeCell="B5" sqref="B5:B6"/>
    </sheetView>
  </sheetViews>
  <sheetFormatPr defaultColWidth="6.88333333333333" defaultRowHeight="12.75" customHeight="1" outlineLevelCol="4"/>
  <cols>
    <col min="1" max="1" width="19.4416666666667" style="74" customWidth="1"/>
    <col min="2" max="2" width="52.4416666666667" style="74" customWidth="1"/>
    <col min="3" max="5" width="18.2166666666667" style="74" customWidth="1"/>
    <col min="6" max="256" width="6.88333333333333" style="74"/>
    <col min="257" max="257" width="19.4416666666667" style="74" customWidth="1"/>
    <col min="258" max="258" width="52.4416666666667" style="74" customWidth="1"/>
    <col min="259" max="261" width="18.2166666666667" style="74" customWidth="1"/>
    <col min="262" max="512" width="6.88333333333333" style="74"/>
    <col min="513" max="513" width="19.4416666666667" style="74" customWidth="1"/>
    <col min="514" max="514" width="52.4416666666667" style="74" customWidth="1"/>
    <col min="515" max="517" width="18.2166666666667" style="74" customWidth="1"/>
    <col min="518" max="768" width="6.88333333333333" style="74"/>
    <col min="769" max="769" width="19.4416666666667" style="74" customWidth="1"/>
    <col min="770" max="770" width="52.4416666666667" style="74" customWidth="1"/>
    <col min="771" max="773" width="18.2166666666667" style="74" customWidth="1"/>
    <col min="774" max="1024" width="6.88333333333333" style="74"/>
    <col min="1025" max="1025" width="19.4416666666667" style="74" customWidth="1"/>
    <col min="1026" max="1026" width="52.4416666666667" style="74" customWidth="1"/>
    <col min="1027" max="1029" width="18.2166666666667" style="74" customWidth="1"/>
    <col min="1030" max="1280" width="6.88333333333333" style="74"/>
    <col min="1281" max="1281" width="19.4416666666667" style="74" customWidth="1"/>
    <col min="1282" max="1282" width="52.4416666666667" style="74" customWidth="1"/>
    <col min="1283" max="1285" width="18.2166666666667" style="74" customWidth="1"/>
    <col min="1286" max="1536" width="6.88333333333333" style="74"/>
    <col min="1537" max="1537" width="19.4416666666667" style="74" customWidth="1"/>
    <col min="1538" max="1538" width="52.4416666666667" style="74" customWidth="1"/>
    <col min="1539" max="1541" width="18.2166666666667" style="74" customWidth="1"/>
    <col min="1542" max="1792" width="6.88333333333333" style="74"/>
    <col min="1793" max="1793" width="19.4416666666667" style="74" customWidth="1"/>
    <col min="1794" max="1794" width="52.4416666666667" style="74" customWidth="1"/>
    <col min="1795" max="1797" width="18.2166666666667" style="74" customWidth="1"/>
    <col min="1798" max="2048" width="6.88333333333333" style="74"/>
    <col min="2049" max="2049" width="19.4416666666667" style="74" customWidth="1"/>
    <col min="2050" max="2050" width="52.4416666666667" style="74" customWidth="1"/>
    <col min="2051" max="2053" width="18.2166666666667" style="74" customWidth="1"/>
    <col min="2054" max="2304" width="6.88333333333333" style="74"/>
    <col min="2305" max="2305" width="19.4416666666667" style="74" customWidth="1"/>
    <col min="2306" max="2306" width="52.4416666666667" style="74" customWidth="1"/>
    <col min="2307" max="2309" width="18.2166666666667" style="74" customWidth="1"/>
    <col min="2310" max="2560" width="6.88333333333333" style="74"/>
    <col min="2561" max="2561" width="19.4416666666667" style="74" customWidth="1"/>
    <col min="2562" max="2562" width="52.4416666666667" style="74" customWidth="1"/>
    <col min="2563" max="2565" width="18.2166666666667" style="74" customWidth="1"/>
    <col min="2566" max="2816" width="6.88333333333333" style="74"/>
    <col min="2817" max="2817" width="19.4416666666667" style="74" customWidth="1"/>
    <col min="2818" max="2818" width="52.4416666666667" style="74" customWidth="1"/>
    <col min="2819" max="2821" width="18.2166666666667" style="74" customWidth="1"/>
    <col min="2822" max="3072" width="6.88333333333333" style="74"/>
    <col min="3073" max="3073" width="19.4416666666667" style="74" customWidth="1"/>
    <col min="3074" max="3074" width="52.4416666666667" style="74" customWidth="1"/>
    <col min="3075" max="3077" width="18.2166666666667" style="74" customWidth="1"/>
    <col min="3078" max="3328" width="6.88333333333333" style="74"/>
    <col min="3329" max="3329" width="19.4416666666667" style="74" customWidth="1"/>
    <col min="3330" max="3330" width="52.4416666666667" style="74" customWidth="1"/>
    <col min="3331" max="3333" width="18.2166666666667" style="74" customWidth="1"/>
    <col min="3334" max="3584" width="6.88333333333333" style="74"/>
    <col min="3585" max="3585" width="19.4416666666667" style="74" customWidth="1"/>
    <col min="3586" max="3586" width="52.4416666666667" style="74" customWidth="1"/>
    <col min="3587" max="3589" width="18.2166666666667" style="74" customWidth="1"/>
    <col min="3590" max="3840" width="6.88333333333333" style="74"/>
    <col min="3841" max="3841" width="19.4416666666667" style="74" customWidth="1"/>
    <col min="3842" max="3842" width="52.4416666666667" style="74" customWidth="1"/>
    <col min="3843" max="3845" width="18.2166666666667" style="74" customWidth="1"/>
    <col min="3846" max="4096" width="6.88333333333333" style="74"/>
    <col min="4097" max="4097" width="19.4416666666667" style="74" customWidth="1"/>
    <col min="4098" max="4098" width="52.4416666666667" style="74" customWidth="1"/>
    <col min="4099" max="4101" width="18.2166666666667" style="74" customWidth="1"/>
    <col min="4102" max="4352" width="6.88333333333333" style="74"/>
    <col min="4353" max="4353" width="19.4416666666667" style="74" customWidth="1"/>
    <col min="4354" max="4354" width="52.4416666666667" style="74" customWidth="1"/>
    <col min="4355" max="4357" width="18.2166666666667" style="74" customWidth="1"/>
    <col min="4358" max="4608" width="6.88333333333333" style="74"/>
    <col min="4609" max="4609" width="19.4416666666667" style="74" customWidth="1"/>
    <col min="4610" max="4610" width="52.4416666666667" style="74" customWidth="1"/>
    <col min="4611" max="4613" width="18.2166666666667" style="74" customWidth="1"/>
    <col min="4614" max="4864" width="6.88333333333333" style="74"/>
    <col min="4865" max="4865" width="19.4416666666667" style="74" customWidth="1"/>
    <col min="4866" max="4866" width="52.4416666666667" style="74" customWidth="1"/>
    <col min="4867" max="4869" width="18.2166666666667" style="74" customWidth="1"/>
    <col min="4870" max="5120" width="6.88333333333333" style="74"/>
    <col min="5121" max="5121" width="19.4416666666667" style="74" customWidth="1"/>
    <col min="5122" max="5122" width="52.4416666666667" style="74" customWidth="1"/>
    <col min="5123" max="5125" width="18.2166666666667" style="74" customWidth="1"/>
    <col min="5126" max="5376" width="6.88333333333333" style="74"/>
    <col min="5377" max="5377" width="19.4416666666667" style="74" customWidth="1"/>
    <col min="5378" max="5378" width="52.4416666666667" style="74" customWidth="1"/>
    <col min="5379" max="5381" width="18.2166666666667" style="74" customWidth="1"/>
    <col min="5382" max="5632" width="6.88333333333333" style="74"/>
    <col min="5633" max="5633" width="19.4416666666667" style="74" customWidth="1"/>
    <col min="5634" max="5634" width="52.4416666666667" style="74" customWidth="1"/>
    <col min="5635" max="5637" width="18.2166666666667" style="74" customWidth="1"/>
    <col min="5638" max="5888" width="6.88333333333333" style="74"/>
    <col min="5889" max="5889" width="19.4416666666667" style="74" customWidth="1"/>
    <col min="5890" max="5890" width="52.4416666666667" style="74" customWidth="1"/>
    <col min="5891" max="5893" width="18.2166666666667" style="74" customWidth="1"/>
    <col min="5894" max="6144" width="6.88333333333333" style="74"/>
    <col min="6145" max="6145" width="19.4416666666667" style="74" customWidth="1"/>
    <col min="6146" max="6146" width="52.4416666666667" style="74" customWidth="1"/>
    <col min="6147" max="6149" width="18.2166666666667" style="74" customWidth="1"/>
    <col min="6150" max="6400" width="6.88333333333333" style="74"/>
    <col min="6401" max="6401" width="19.4416666666667" style="74" customWidth="1"/>
    <col min="6402" max="6402" width="52.4416666666667" style="74" customWidth="1"/>
    <col min="6403" max="6405" width="18.2166666666667" style="74" customWidth="1"/>
    <col min="6406" max="6656" width="6.88333333333333" style="74"/>
    <col min="6657" max="6657" width="19.4416666666667" style="74" customWidth="1"/>
    <col min="6658" max="6658" width="52.4416666666667" style="74" customWidth="1"/>
    <col min="6659" max="6661" width="18.2166666666667" style="74" customWidth="1"/>
    <col min="6662" max="6912" width="6.88333333333333" style="74"/>
    <col min="6913" max="6913" width="19.4416666666667" style="74" customWidth="1"/>
    <col min="6914" max="6914" width="52.4416666666667" style="74" customWidth="1"/>
    <col min="6915" max="6917" width="18.2166666666667" style="74" customWidth="1"/>
    <col min="6918" max="7168" width="6.88333333333333" style="74"/>
    <col min="7169" max="7169" width="19.4416666666667" style="74" customWidth="1"/>
    <col min="7170" max="7170" width="52.4416666666667" style="74" customWidth="1"/>
    <col min="7171" max="7173" width="18.2166666666667" style="74" customWidth="1"/>
    <col min="7174" max="7424" width="6.88333333333333" style="74"/>
    <col min="7425" max="7425" width="19.4416666666667" style="74" customWidth="1"/>
    <col min="7426" max="7426" width="52.4416666666667" style="74" customWidth="1"/>
    <col min="7427" max="7429" width="18.2166666666667" style="74" customWidth="1"/>
    <col min="7430" max="7680" width="6.88333333333333" style="74"/>
    <col min="7681" max="7681" width="19.4416666666667" style="74" customWidth="1"/>
    <col min="7682" max="7682" width="52.4416666666667" style="74" customWidth="1"/>
    <col min="7683" max="7685" width="18.2166666666667" style="74" customWidth="1"/>
    <col min="7686" max="7936" width="6.88333333333333" style="74"/>
    <col min="7937" max="7937" width="19.4416666666667" style="74" customWidth="1"/>
    <col min="7938" max="7938" width="52.4416666666667" style="74" customWidth="1"/>
    <col min="7939" max="7941" width="18.2166666666667" style="74" customWidth="1"/>
    <col min="7942" max="8192" width="6.88333333333333" style="74"/>
    <col min="8193" max="8193" width="19.4416666666667" style="74" customWidth="1"/>
    <col min="8194" max="8194" width="52.4416666666667" style="74" customWidth="1"/>
    <col min="8195" max="8197" width="18.2166666666667" style="74" customWidth="1"/>
    <col min="8198" max="8448" width="6.88333333333333" style="74"/>
    <col min="8449" max="8449" width="19.4416666666667" style="74" customWidth="1"/>
    <col min="8450" max="8450" width="52.4416666666667" style="74" customWidth="1"/>
    <col min="8451" max="8453" width="18.2166666666667" style="74" customWidth="1"/>
    <col min="8454" max="8704" width="6.88333333333333" style="74"/>
    <col min="8705" max="8705" width="19.4416666666667" style="74" customWidth="1"/>
    <col min="8706" max="8706" width="52.4416666666667" style="74" customWidth="1"/>
    <col min="8707" max="8709" width="18.2166666666667" style="74" customWidth="1"/>
    <col min="8710" max="8960" width="6.88333333333333" style="74"/>
    <col min="8961" max="8961" width="19.4416666666667" style="74" customWidth="1"/>
    <col min="8962" max="8962" width="52.4416666666667" style="74" customWidth="1"/>
    <col min="8963" max="8965" width="18.2166666666667" style="74" customWidth="1"/>
    <col min="8966" max="9216" width="6.88333333333333" style="74"/>
    <col min="9217" max="9217" width="19.4416666666667" style="74" customWidth="1"/>
    <col min="9218" max="9218" width="52.4416666666667" style="74" customWidth="1"/>
    <col min="9219" max="9221" width="18.2166666666667" style="74" customWidth="1"/>
    <col min="9222" max="9472" width="6.88333333333333" style="74"/>
    <col min="9473" max="9473" width="19.4416666666667" style="74" customWidth="1"/>
    <col min="9474" max="9474" width="52.4416666666667" style="74" customWidth="1"/>
    <col min="9475" max="9477" width="18.2166666666667" style="74" customWidth="1"/>
    <col min="9478" max="9728" width="6.88333333333333" style="74"/>
    <col min="9729" max="9729" width="19.4416666666667" style="74" customWidth="1"/>
    <col min="9730" max="9730" width="52.4416666666667" style="74" customWidth="1"/>
    <col min="9731" max="9733" width="18.2166666666667" style="74" customWidth="1"/>
    <col min="9734" max="9984" width="6.88333333333333" style="74"/>
    <col min="9985" max="9985" width="19.4416666666667" style="74" customWidth="1"/>
    <col min="9986" max="9986" width="52.4416666666667" style="74" customWidth="1"/>
    <col min="9987" max="9989" width="18.2166666666667" style="74" customWidth="1"/>
    <col min="9990" max="10240" width="6.88333333333333" style="74"/>
    <col min="10241" max="10241" width="19.4416666666667" style="74" customWidth="1"/>
    <col min="10242" max="10242" width="52.4416666666667" style="74" customWidth="1"/>
    <col min="10243" max="10245" width="18.2166666666667" style="74" customWidth="1"/>
    <col min="10246" max="10496" width="6.88333333333333" style="74"/>
    <col min="10497" max="10497" width="19.4416666666667" style="74" customWidth="1"/>
    <col min="10498" max="10498" width="52.4416666666667" style="74" customWidth="1"/>
    <col min="10499" max="10501" width="18.2166666666667" style="74" customWidth="1"/>
    <col min="10502" max="10752" width="6.88333333333333" style="74"/>
    <col min="10753" max="10753" width="19.4416666666667" style="74" customWidth="1"/>
    <col min="10754" max="10754" width="52.4416666666667" style="74" customWidth="1"/>
    <col min="10755" max="10757" width="18.2166666666667" style="74" customWidth="1"/>
    <col min="10758" max="11008" width="6.88333333333333" style="74"/>
    <col min="11009" max="11009" width="19.4416666666667" style="74" customWidth="1"/>
    <col min="11010" max="11010" width="52.4416666666667" style="74" customWidth="1"/>
    <col min="11011" max="11013" width="18.2166666666667" style="74" customWidth="1"/>
    <col min="11014" max="11264" width="6.88333333333333" style="74"/>
    <col min="11265" max="11265" width="19.4416666666667" style="74" customWidth="1"/>
    <col min="11266" max="11266" width="52.4416666666667" style="74" customWidth="1"/>
    <col min="11267" max="11269" width="18.2166666666667" style="74" customWidth="1"/>
    <col min="11270" max="11520" width="6.88333333333333" style="74"/>
    <col min="11521" max="11521" width="19.4416666666667" style="74" customWidth="1"/>
    <col min="11522" max="11522" width="52.4416666666667" style="74" customWidth="1"/>
    <col min="11523" max="11525" width="18.2166666666667" style="74" customWidth="1"/>
    <col min="11526" max="11776" width="6.88333333333333" style="74"/>
    <col min="11777" max="11777" width="19.4416666666667" style="74" customWidth="1"/>
    <col min="11778" max="11778" width="52.4416666666667" style="74" customWidth="1"/>
    <col min="11779" max="11781" width="18.2166666666667" style="74" customWidth="1"/>
    <col min="11782" max="12032" width="6.88333333333333" style="74"/>
    <col min="12033" max="12033" width="19.4416666666667" style="74" customWidth="1"/>
    <col min="12034" max="12034" width="52.4416666666667" style="74" customWidth="1"/>
    <col min="12035" max="12037" width="18.2166666666667" style="74" customWidth="1"/>
    <col min="12038" max="12288" width="6.88333333333333" style="74"/>
    <col min="12289" max="12289" width="19.4416666666667" style="74" customWidth="1"/>
    <col min="12290" max="12290" width="52.4416666666667" style="74" customWidth="1"/>
    <col min="12291" max="12293" width="18.2166666666667" style="74" customWidth="1"/>
    <col min="12294" max="12544" width="6.88333333333333" style="74"/>
    <col min="12545" max="12545" width="19.4416666666667" style="74" customWidth="1"/>
    <col min="12546" max="12546" width="52.4416666666667" style="74" customWidth="1"/>
    <col min="12547" max="12549" width="18.2166666666667" style="74" customWidth="1"/>
    <col min="12550" max="12800" width="6.88333333333333" style="74"/>
    <col min="12801" max="12801" width="19.4416666666667" style="74" customWidth="1"/>
    <col min="12802" max="12802" width="52.4416666666667" style="74" customWidth="1"/>
    <col min="12803" max="12805" width="18.2166666666667" style="74" customWidth="1"/>
    <col min="12806" max="13056" width="6.88333333333333" style="74"/>
    <col min="13057" max="13057" width="19.4416666666667" style="74" customWidth="1"/>
    <col min="13058" max="13058" width="52.4416666666667" style="74" customWidth="1"/>
    <col min="13059" max="13061" width="18.2166666666667" style="74" customWidth="1"/>
    <col min="13062" max="13312" width="6.88333333333333" style="74"/>
    <col min="13313" max="13313" width="19.4416666666667" style="74" customWidth="1"/>
    <col min="13314" max="13314" width="52.4416666666667" style="74" customWidth="1"/>
    <col min="13315" max="13317" width="18.2166666666667" style="74" customWidth="1"/>
    <col min="13318" max="13568" width="6.88333333333333" style="74"/>
    <col min="13569" max="13569" width="19.4416666666667" style="74" customWidth="1"/>
    <col min="13570" max="13570" width="52.4416666666667" style="74" customWidth="1"/>
    <col min="13571" max="13573" width="18.2166666666667" style="74" customWidth="1"/>
    <col min="13574" max="13824" width="6.88333333333333" style="74"/>
    <col min="13825" max="13825" width="19.4416666666667" style="74" customWidth="1"/>
    <col min="13826" max="13826" width="52.4416666666667" style="74" customWidth="1"/>
    <col min="13827" max="13829" width="18.2166666666667" style="74" customWidth="1"/>
    <col min="13830" max="14080" width="6.88333333333333" style="74"/>
    <col min="14081" max="14081" width="19.4416666666667" style="74" customWidth="1"/>
    <col min="14082" max="14082" width="52.4416666666667" style="74" customWidth="1"/>
    <col min="14083" max="14085" width="18.2166666666667" style="74" customWidth="1"/>
    <col min="14086" max="14336" width="6.88333333333333" style="74"/>
    <col min="14337" max="14337" width="19.4416666666667" style="74" customWidth="1"/>
    <col min="14338" max="14338" width="52.4416666666667" style="74" customWidth="1"/>
    <col min="14339" max="14341" width="18.2166666666667" style="74" customWidth="1"/>
    <col min="14342" max="14592" width="6.88333333333333" style="74"/>
    <col min="14593" max="14593" width="19.4416666666667" style="74" customWidth="1"/>
    <col min="14594" max="14594" width="52.4416666666667" style="74" customWidth="1"/>
    <col min="14595" max="14597" width="18.2166666666667" style="74" customWidth="1"/>
    <col min="14598" max="14848" width="6.88333333333333" style="74"/>
    <col min="14849" max="14849" width="19.4416666666667" style="74" customWidth="1"/>
    <col min="14850" max="14850" width="52.4416666666667" style="74" customWidth="1"/>
    <col min="14851" max="14853" width="18.2166666666667" style="74" customWidth="1"/>
    <col min="14854" max="15104" width="6.88333333333333" style="74"/>
    <col min="15105" max="15105" width="19.4416666666667" style="74" customWidth="1"/>
    <col min="15106" max="15106" width="52.4416666666667" style="74" customWidth="1"/>
    <col min="15107" max="15109" width="18.2166666666667" style="74" customWidth="1"/>
    <col min="15110" max="15360" width="6.88333333333333" style="74"/>
    <col min="15361" max="15361" width="19.4416666666667" style="74" customWidth="1"/>
    <col min="15362" max="15362" width="52.4416666666667" style="74" customWidth="1"/>
    <col min="15363" max="15365" width="18.2166666666667" style="74" customWidth="1"/>
    <col min="15366" max="15616" width="6.88333333333333" style="74"/>
    <col min="15617" max="15617" width="19.4416666666667" style="74" customWidth="1"/>
    <col min="15618" max="15618" width="52.4416666666667" style="74" customWidth="1"/>
    <col min="15619" max="15621" width="18.2166666666667" style="74" customWidth="1"/>
    <col min="15622" max="15872" width="6.88333333333333" style="74"/>
    <col min="15873" max="15873" width="19.4416666666667" style="74" customWidth="1"/>
    <col min="15874" max="15874" width="52.4416666666667" style="74" customWidth="1"/>
    <col min="15875" max="15877" width="18.2166666666667" style="74" customWidth="1"/>
    <col min="15878" max="16128" width="6.88333333333333" style="74"/>
    <col min="16129" max="16129" width="19.4416666666667" style="74" customWidth="1"/>
    <col min="16130" max="16130" width="52.4416666666667" style="74" customWidth="1"/>
    <col min="16131" max="16133" width="18.2166666666667" style="74" customWidth="1"/>
    <col min="16134" max="16384" width="6.88333333333333" style="74"/>
  </cols>
  <sheetData>
    <row r="1" ht="20.1" customHeight="1" spans="1:5">
      <c r="A1" s="75" t="s">
        <v>600</v>
      </c>
      <c r="E1" s="119"/>
    </row>
    <row r="2" ht="42.75" customHeight="1" spans="1:5">
      <c r="A2" s="132" t="s">
        <v>601</v>
      </c>
      <c r="B2" s="133"/>
      <c r="C2" s="133"/>
      <c r="D2" s="133"/>
      <c r="E2" s="133"/>
    </row>
    <row r="3" ht="20.1" customHeight="1" spans="1:5">
      <c r="A3" s="133"/>
      <c r="B3" s="133"/>
      <c r="C3" s="133"/>
      <c r="D3" s="133"/>
      <c r="E3" s="133"/>
    </row>
    <row r="4" ht="20.1" customHeight="1" spans="1:5">
      <c r="A4" s="134"/>
      <c r="B4" s="135"/>
      <c r="C4" s="135"/>
      <c r="D4" s="135"/>
      <c r="E4" s="136" t="s">
        <v>313</v>
      </c>
    </row>
    <row r="5" ht="20.1" customHeight="1" spans="1:5">
      <c r="A5" s="127" t="s">
        <v>347</v>
      </c>
      <c r="B5" s="127" t="s">
        <v>348</v>
      </c>
      <c r="C5" s="127" t="s">
        <v>602</v>
      </c>
      <c r="D5" s="127"/>
      <c r="E5" s="127"/>
    </row>
    <row r="6" ht="20.1" customHeight="1" spans="1:5">
      <c r="A6" s="127"/>
      <c r="B6" s="127"/>
      <c r="C6" s="127" t="s">
        <v>318</v>
      </c>
      <c r="D6" s="127" t="s">
        <v>350</v>
      </c>
      <c r="E6" s="127" t="s">
        <v>351</v>
      </c>
    </row>
    <row r="7" ht="20.1" customHeight="1" spans="1:5">
      <c r="A7" s="137">
        <v>213</v>
      </c>
      <c r="B7" s="138" t="s">
        <v>336</v>
      </c>
      <c r="C7" s="138">
        <f>D7+E7</f>
        <v>1.73</v>
      </c>
      <c r="D7" s="138"/>
      <c r="E7" s="138">
        <f>E8</f>
        <v>1.73</v>
      </c>
    </row>
    <row r="8" ht="20.1" customHeight="1" spans="1:5">
      <c r="A8" s="137">
        <v>21367</v>
      </c>
      <c r="B8" s="138" t="s">
        <v>603</v>
      </c>
      <c r="C8" s="138">
        <f>D8+E8</f>
        <v>1.73</v>
      </c>
      <c r="D8" s="138"/>
      <c r="E8" s="138">
        <f>E9</f>
        <v>1.73</v>
      </c>
    </row>
    <row r="9" ht="20.1" customHeight="1" spans="1:5">
      <c r="A9" s="137">
        <v>2136799</v>
      </c>
      <c r="B9" s="138" t="s">
        <v>604</v>
      </c>
      <c r="C9" s="138">
        <f>D9+E9</f>
        <v>1.73</v>
      </c>
      <c r="D9" s="138"/>
      <c r="E9" s="138">
        <v>1.73</v>
      </c>
    </row>
    <row r="10" ht="20.1" customHeight="1" spans="1:5">
      <c r="A10" s="138"/>
      <c r="B10" s="138" t="s">
        <v>318</v>
      </c>
      <c r="C10" s="138">
        <f>D10+E10</f>
        <v>1.73</v>
      </c>
      <c r="D10" s="138"/>
      <c r="E10" s="138">
        <f>E7</f>
        <v>1.73</v>
      </c>
    </row>
    <row r="11" ht="20.1" customHeight="1" spans="1:5">
      <c r="A11" s="139"/>
      <c r="B11" s="140"/>
      <c r="C11" s="107"/>
      <c r="D11" s="107"/>
      <c r="E11" s="107"/>
    </row>
    <row r="12" ht="20.25" customHeight="1" spans="1:5">
      <c r="A12" s="141"/>
      <c r="B12" s="76"/>
      <c r="C12" s="76"/>
      <c r="D12" s="76"/>
      <c r="E12" s="76"/>
    </row>
    <row r="13" ht="20.25" customHeight="1" spans="1:5">
      <c r="A13" s="76"/>
      <c r="B13" s="76"/>
      <c r="C13" s="76"/>
      <c r="D13" s="76"/>
      <c r="E13" s="76"/>
    </row>
    <row r="14" customHeight="1" spans="1:5">
      <c r="A14" s="76"/>
      <c r="B14" s="76"/>
      <c r="C14" s="76"/>
      <c r="E14" s="76"/>
    </row>
    <row r="15" customHeight="1" spans="1:5">
      <c r="A15" s="76"/>
      <c r="B15" s="76"/>
      <c r="C15" s="76"/>
      <c r="D15" s="76"/>
      <c r="E15" s="76"/>
    </row>
    <row r="16" customHeight="1" spans="1:5">
      <c r="A16" s="76"/>
      <c r="B16" s="76"/>
      <c r="C16" s="76"/>
      <c r="E16" s="76"/>
    </row>
    <row r="17" customHeight="1" spans="1:5">
      <c r="A17" s="76"/>
      <c r="B17" s="76"/>
      <c r="D17" s="76"/>
      <c r="E17" s="76"/>
    </row>
    <row r="18" customHeight="1" spans="1:5">
      <c r="A18" s="76"/>
      <c r="E18" s="76"/>
    </row>
    <row r="19" customHeight="1" spans="2:2">
      <c r="B19" s="76"/>
    </row>
    <row r="20" customHeight="1" spans="2:2">
      <c r="B20" s="76"/>
    </row>
    <row r="21" customHeight="1" spans="2:2">
      <c r="B21" s="76"/>
    </row>
    <row r="22" customHeight="1" spans="2:2">
      <c r="B22" s="76"/>
    </row>
    <row r="23" customHeight="1" spans="2:2">
      <c r="B23" s="76"/>
    </row>
    <row r="24" customHeight="1" spans="2:2">
      <c r="B24" s="76"/>
    </row>
    <row r="26" customHeight="1" spans="2:2">
      <c r="B26" s="76"/>
    </row>
    <row r="27" customHeight="1" spans="2:2">
      <c r="B27" s="76"/>
    </row>
    <row r="29" customHeight="1" spans="2:2">
      <c r="B29" s="76"/>
    </row>
    <row r="30" customHeight="1" spans="2:2">
      <c r="B30" s="76"/>
    </row>
    <row r="31" customHeight="1" spans="4:4">
      <c r="D31" s="76"/>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3"/>
  <sheetViews>
    <sheetView showGridLines="0" showZeros="0" workbookViewId="0">
      <selection activeCell="A8" sqref="A8"/>
    </sheetView>
  </sheetViews>
  <sheetFormatPr defaultColWidth="6.88333333333333" defaultRowHeight="20.1" customHeight="1"/>
  <cols>
    <col min="1" max="4" width="34.4416666666667" style="74" customWidth="1"/>
    <col min="5" max="158" width="6.775" style="74" customWidth="1"/>
    <col min="159" max="255" width="6.88333333333333" style="74"/>
    <col min="256" max="259" width="34.4416666666667" style="74" customWidth="1"/>
    <col min="260" max="414" width="6.775" style="74" customWidth="1"/>
    <col min="415" max="511" width="6.88333333333333" style="74"/>
    <col min="512" max="515" width="34.4416666666667" style="74" customWidth="1"/>
    <col min="516" max="670" width="6.775" style="74" customWidth="1"/>
    <col min="671" max="767" width="6.88333333333333" style="74"/>
    <col min="768" max="771" width="34.4416666666667" style="74" customWidth="1"/>
    <col min="772" max="926" width="6.775" style="74" customWidth="1"/>
    <col min="927" max="1023" width="6.88333333333333" style="74"/>
    <col min="1024" max="1027" width="34.4416666666667" style="74" customWidth="1"/>
    <col min="1028" max="1182" width="6.775" style="74" customWidth="1"/>
    <col min="1183" max="1279" width="6.88333333333333" style="74"/>
    <col min="1280" max="1283" width="34.4416666666667" style="74" customWidth="1"/>
    <col min="1284" max="1438" width="6.775" style="74" customWidth="1"/>
    <col min="1439" max="1535" width="6.88333333333333" style="74"/>
    <col min="1536" max="1539" width="34.4416666666667" style="74" customWidth="1"/>
    <col min="1540" max="1694" width="6.775" style="74" customWidth="1"/>
    <col min="1695" max="1791" width="6.88333333333333" style="74"/>
    <col min="1792" max="1795" width="34.4416666666667" style="74" customWidth="1"/>
    <col min="1796" max="1950" width="6.775" style="74" customWidth="1"/>
    <col min="1951" max="2047" width="6.88333333333333" style="74"/>
    <col min="2048" max="2051" width="34.4416666666667" style="74" customWidth="1"/>
    <col min="2052" max="2206" width="6.775" style="74" customWidth="1"/>
    <col min="2207" max="2303" width="6.88333333333333" style="74"/>
    <col min="2304" max="2307" width="34.4416666666667" style="74" customWidth="1"/>
    <col min="2308" max="2462" width="6.775" style="74" customWidth="1"/>
    <col min="2463" max="2559" width="6.88333333333333" style="74"/>
    <col min="2560" max="2563" width="34.4416666666667" style="74" customWidth="1"/>
    <col min="2564" max="2718" width="6.775" style="74" customWidth="1"/>
    <col min="2719" max="2815" width="6.88333333333333" style="74"/>
    <col min="2816" max="2819" width="34.4416666666667" style="74" customWidth="1"/>
    <col min="2820" max="2974" width="6.775" style="74" customWidth="1"/>
    <col min="2975" max="3071" width="6.88333333333333" style="74"/>
    <col min="3072" max="3075" width="34.4416666666667" style="74" customWidth="1"/>
    <col min="3076" max="3230" width="6.775" style="74" customWidth="1"/>
    <col min="3231" max="3327" width="6.88333333333333" style="74"/>
    <col min="3328" max="3331" width="34.4416666666667" style="74" customWidth="1"/>
    <col min="3332" max="3486" width="6.775" style="74" customWidth="1"/>
    <col min="3487" max="3583" width="6.88333333333333" style="74"/>
    <col min="3584" max="3587" width="34.4416666666667" style="74" customWidth="1"/>
    <col min="3588" max="3742" width="6.775" style="74" customWidth="1"/>
    <col min="3743" max="3839" width="6.88333333333333" style="74"/>
    <col min="3840" max="3843" width="34.4416666666667" style="74" customWidth="1"/>
    <col min="3844" max="3998" width="6.775" style="74" customWidth="1"/>
    <col min="3999" max="4095" width="6.88333333333333" style="74"/>
    <col min="4096" max="4099" width="34.4416666666667" style="74" customWidth="1"/>
    <col min="4100" max="4254" width="6.775" style="74" customWidth="1"/>
    <col min="4255" max="4351" width="6.88333333333333" style="74"/>
    <col min="4352" max="4355" width="34.4416666666667" style="74" customWidth="1"/>
    <col min="4356" max="4510" width="6.775" style="74" customWidth="1"/>
    <col min="4511" max="4607" width="6.88333333333333" style="74"/>
    <col min="4608" max="4611" width="34.4416666666667" style="74" customWidth="1"/>
    <col min="4612" max="4766" width="6.775" style="74" customWidth="1"/>
    <col min="4767" max="4863" width="6.88333333333333" style="74"/>
    <col min="4864" max="4867" width="34.4416666666667" style="74" customWidth="1"/>
    <col min="4868" max="5022" width="6.775" style="74" customWidth="1"/>
    <col min="5023" max="5119" width="6.88333333333333" style="74"/>
    <col min="5120" max="5123" width="34.4416666666667" style="74" customWidth="1"/>
    <col min="5124" max="5278" width="6.775" style="74" customWidth="1"/>
    <col min="5279" max="5375" width="6.88333333333333" style="74"/>
    <col min="5376" max="5379" width="34.4416666666667" style="74" customWidth="1"/>
    <col min="5380" max="5534" width="6.775" style="74" customWidth="1"/>
    <col min="5535" max="5631" width="6.88333333333333" style="74"/>
    <col min="5632" max="5635" width="34.4416666666667" style="74" customWidth="1"/>
    <col min="5636" max="5790" width="6.775" style="74" customWidth="1"/>
    <col min="5791" max="5887" width="6.88333333333333" style="74"/>
    <col min="5888" max="5891" width="34.4416666666667" style="74" customWidth="1"/>
    <col min="5892" max="6046" width="6.775" style="74" customWidth="1"/>
    <col min="6047" max="6143" width="6.88333333333333" style="74"/>
    <col min="6144" max="6147" width="34.4416666666667" style="74" customWidth="1"/>
    <col min="6148" max="6302" width="6.775" style="74" customWidth="1"/>
    <col min="6303" max="6399" width="6.88333333333333" style="74"/>
    <col min="6400" max="6403" width="34.4416666666667" style="74" customWidth="1"/>
    <col min="6404" max="6558" width="6.775" style="74" customWidth="1"/>
    <col min="6559" max="6655" width="6.88333333333333" style="74"/>
    <col min="6656" max="6659" width="34.4416666666667" style="74" customWidth="1"/>
    <col min="6660" max="6814" width="6.775" style="74" customWidth="1"/>
    <col min="6815" max="6911" width="6.88333333333333" style="74"/>
    <col min="6912" max="6915" width="34.4416666666667" style="74" customWidth="1"/>
    <col min="6916" max="7070" width="6.775" style="74" customWidth="1"/>
    <col min="7071" max="7167" width="6.88333333333333" style="74"/>
    <col min="7168" max="7171" width="34.4416666666667" style="74" customWidth="1"/>
    <col min="7172" max="7326" width="6.775" style="74" customWidth="1"/>
    <col min="7327" max="7423" width="6.88333333333333" style="74"/>
    <col min="7424" max="7427" width="34.4416666666667" style="74" customWidth="1"/>
    <col min="7428" max="7582" width="6.775" style="74" customWidth="1"/>
    <col min="7583" max="7679" width="6.88333333333333" style="74"/>
    <col min="7680" max="7683" width="34.4416666666667" style="74" customWidth="1"/>
    <col min="7684" max="7838" width="6.775" style="74" customWidth="1"/>
    <col min="7839" max="7935" width="6.88333333333333" style="74"/>
    <col min="7936" max="7939" width="34.4416666666667" style="74" customWidth="1"/>
    <col min="7940" max="8094" width="6.775" style="74" customWidth="1"/>
    <col min="8095" max="8191" width="6.88333333333333" style="74"/>
    <col min="8192" max="8195" width="34.4416666666667" style="74" customWidth="1"/>
    <col min="8196" max="8350" width="6.775" style="74" customWidth="1"/>
    <col min="8351" max="8447" width="6.88333333333333" style="74"/>
    <col min="8448" max="8451" width="34.4416666666667" style="74" customWidth="1"/>
    <col min="8452" max="8606" width="6.775" style="74" customWidth="1"/>
    <col min="8607" max="8703" width="6.88333333333333" style="74"/>
    <col min="8704" max="8707" width="34.4416666666667" style="74" customWidth="1"/>
    <col min="8708" max="8862" width="6.775" style="74" customWidth="1"/>
    <col min="8863" max="8959" width="6.88333333333333" style="74"/>
    <col min="8960" max="8963" width="34.4416666666667" style="74" customWidth="1"/>
    <col min="8964" max="9118" width="6.775" style="74" customWidth="1"/>
    <col min="9119" max="9215" width="6.88333333333333" style="74"/>
    <col min="9216" max="9219" width="34.4416666666667" style="74" customWidth="1"/>
    <col min="9220" max="9374" width="6.775" style="74" customWidth="1"/>
    <col min="9375" max="9471" width="6.88333333333333" style="74"/>
    <col min="9472" max="9475" width="34.4416666666667" style="74" customWidth="1"/>
    <col min="9476" max="9630" width="6.775" style="74" customWidth="1"/>
    <col min="9631" max="9727" width="6.88333333333333" style="74"/>
    <col min="9728" max="9731" width="34.4416666666667" style="74" customWidth="1"/>
    <col min="9732" max="9886" width="6.775" style="74" customWidth="1"/>
    <col min="9887" max="9983" width="6.88333333333333" style="74"/>
    <col min="9984" max="9987" width="34.4416666666667" style="74" customWidth="1"/>
    <col min="9988" max="10142" width="6.775" style="74" customWidth="1"/>
    <col min="10143" max="10239" width="6.88333333333333" style="74"/>
    <col min="10240" max="10243" width="34.4416666666667" style="74" customWidth="1"/>
    <col min="10244" max="10398" width="6.775" style="74" customWidth="1"/>
    <col min="10399" max="10495" width="6.88333333333333" style="74"/>
    <col min="10496" max="10499" width="34.4416666666667" style="74" customWidth="1"/>
    <col min="10500" max="10654" width="6.775" style="74" customWidth="1"/>
    <col min="10655" max="10751" width="6.88333333333333" style="74"/>
    <col min="10752" max="10755" width="34.4416666666667" style="74" customWidth="1"/>
    <col min="10756" max="10910" width="6.775" style="74" customWidth="1"/>
    <col min="10911" max="11007" width="6.88333333333333" style="74"/>
    <col min="11008" max="11011" width="34.4416666666667" style="74" customWidth="1"/>
    <col min="11012" max="11166" width="6.775" style="74" customWidth="1"/>
    <col min="11167" max="11263" width="6.88333333333333" style="74"/>
    <col min="11264" max="11267" width="34.4416666666667" style="74" customWidth="1"/>
    <col min="11268" max="11422" width="6.775" style="74" customWidth="1"/>
    <col min="11423" max="11519" width="6.88333333333333" style="74"/>
    <col min="11520" max="11523" width="34.4416666666667" style="74" customWidth="1"/>
    <col min="11524" max="11678" width="6.775" style="74" customWidth="1"/>
    <col min="11679" max="11775" width="6.88333333333333" style="74"/>
    <col min="11776" max="11779" width="34.4416666666667" style="74" customWidth="1"/>
    <col min="11780" max="11934" width="6.775" style="74" customWidth="1"/>
    <col min="11935" max="12031" width="6.88333333333333" style="74"/>
    <col min="12032" max="12035" width="34.4416666666667" style="74" customWidth="1"/>
    <col min="12036" max="12190" width="6.775" style="74" customWidth="1"/>
    <col min="12191" max="12287" width="6.88333333333333" style="74"/>
    <col min="12288" max="12291" width="34.4416666666667" style="74" customWidth="1"/>
    <col min="12292" max="12446" width="6.775" style="74" customWidth="1"/>
    <col min="12447" max="12543" width="6.88333333333333" style="74"/>
    <col min="12544" max="12547" width="34.4416666666667" style="74" customWidth="1"/>
    <col min="12548" max="12702" width="6.775" style="74" customWidth="1"/>
    <col min="12703" max="12799" width="6.88333333333333" style="74"/>
    <col min="12800" max="12803" width="34.4416666666667" style="74" customWidth="1"/>
    <col min="12804" max="12958" width="6.775" style="74" customWidth="1"/>
    <col min="12959" max="13055" width="6.88333333333333" style="74"/>
    <col min="13056" max="13059" width="34.4416666666667" style="74" customWidth="1"/>
    <col min="13060" max="13214" width="6.775" style="74" customWidth="1"/>
    <col min="13215" max="13311" width="6.88333333333333" style="74"/>
    <col min="13312" max="13315" width="34.4416666666667" style="74" customWidth="1"/>
    <col min="13316" max="13470" width="6.775" style="74" customWidth="1"/>
    <col min="13471" max="13567" width="6.88333333333333" style="74"/>
    <col min="13568" max="13571" width="34.4416666666667" style="74" customWidth="1"/>
    <col min="13572" max="13726" width="6.775" style="74" customWidth="1"/>
    <col min="13727" max="13823" width="6.88333333333333" style="74"/>
    <col min="13824" max="13827" width="34.4416666666667" style="74" customWidth="1"/>
    <col min="13828" max="13982" width="6.775" style="74" customWidth="1"/>
    <col min="13983" max="14079" width="6.88333333333333" style="74"/>
    <col min="14080" max="14083" width="34.4416666666667" style="74" customWidth="1"/>
    <col min="14084" max="14238" width="6.775" style="74" customWidth="1"/>
    <col min="14239" max="14335" width="6.88333333333333" style="74"/>
    <col min="14336" max="14339" width="34.4416666666667" style="74" customWidth="1"/>
    <col min="14340" max="14494" width="6.775" style="74" customWidth="1"/>
    <col min="14495" max="14591" width="6.88333333333333" style="74"/>
    <col min="14592" max="14595" width="34.4416666666667" style="74" customWidth="1"/>
    <col min="14596" max="14750" width="6.775" style="74" customWidth="1"/>
    <col min="14751" max="14847" width="6.88333333333333" style="74"/>
    <col min="14848" max="14851" width="34.4416666666667" style="74" customWidth="1"/>
    <col min="14852" max="15006" width="6.775" style="74" customWidth="1"/>
    <col min="15007" max="15103" width="6.88333333333333" style="74"/>
    <col min="15104" max="15107" width="34.4416666666667" style="74" customWidth="1"/>
    <col min="15108" max="15262" width="6.775" style="74" customWidth="1"/>
    <col min="15263" max="15359" width="6.88333333333333" style="74"/>
    <col min="15360" max="15363" width="34.4416666666667" style="74" customWidth="1"/>
    <col min="15364" max="15518" width="6.775" style="74" customWidth="1"/>
    <col min="15519" max="15615" width="6.88333333333333" style="74"/>
    <col min="15616" max="15619" width="34.4416666666667" style="74" customWidth="1"/>
    <col min="15620" max="15774" width="6.775" style="74" customWidth="1"/>
    <col min="15775" max="15871" width="6.88333333333333" style="74"/>
    <col min="15872" max="15875" width="34.4416666666667" style="74" customWidth="1"/>
    <col min="15876" max="16030" width="6.775" style="74" customWidth="1"/>
    <col min="16031" max="16127" width="6.88333333333333" style="74"/>
    <col min="16128" max="16131" width="34.4416666666667" style="74" customWidth="1"/>
    <col min="16132" max="16286" width="6.775" style="74" customWidth="1"/>
    <col min="16287" max="16384" width="6.88333333333333" style="74"/>
  </cols>
  <sheetData>
    <row r="1" customHeight="1" spans="1:250">
      <c r="A1" s="75" t="s">
        <v>605</v>
      </c>
      <c r="B1" s="117"/>
      <c r="C1" s="118"/>
      <c r="D1" s="119"/>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18"/>
      <c r="CP1" s="118"/>
      <c r="CQ1" s="118"/>
      <c r="CR1" s="118"/>
      <c r="CS1" s="118"/>
      <c r="CT1" s="118"/>
      <c r="CU1" s="118"/>
      <c r="CV1" s="118"/>
      <c r="CW1" s="118"/>
      <c r="CX1" s="118"/>
      <c r="CY1" s="118"/>
      <c r="CZ1" s="118"/>
      <c r="DA1" s="118"/>
      <c r="DB1" s="118"/>
      <c r="DC1" s="118"/>
      <c r="DD1" s="118"/>
      <c r="DE1" s="118"/>
      <c r="DF1" s="118"/>
      <c r="DG1" s="118"/>
      <c r="DH1" s="118"/>
      <c r="DI1" s="118"/>
      <c r="DJ1" s="118"/>
      <c r="DK1" s="118"/>
      <c r="DL1" s="118"/>
      <c r="DM1" s="118"/>
      <c r="DN1" s="118"/>
      <c r="DO1" s="118"/>
      <c r="DP1" s="118"/>
      <c r="DQ1" s="118"/>
      <c r="DR1" s="118"/>
      <c r="DS1" s="118"/>
      <c r="DT1" s="118"/>
      <c r="DU1" s="118"/>
      <c r="DV1" s="118"/>
      <c r="DW1" s="118"/>
      <c r="DX1" s="118"/>
      <c r="DY1" s="118"/>
      <c r="DZ1" s="118"/>
      <c r="EA1" s="118"/>
      <c r="EB1" s="118"/>
      <c r="EC1" s="118"/>
      <c r="ED1" s="118"/>
      <c r="EE1" s="118"/>
      <c r="EF1" s="118"/>
      <c r="EG1" s="118"/>
      <c r="EH1" s="118"/>
      <c r="EI1" s="118"/>
      <c r="EJ1" s="118"/>
      <c r="EK1" s="118"/>
      <c r="EL1" s="118"/>
      <c r="EM1" s="118"/>
      <c r="EN1" s="118"/>
      <c r="EO1" s="118"/>
      <c r="EP1" s="118"/>
      <c r="EQ1" s="118"/>
      <c r="ER1" s="118"/>
      <c r="ES1" s="118"/>
      <c r="ET1" s="118"/>
      <c r="EU1" s="118"/>
      <c r="EV1" s="118"/>
      <c r="EW1" s="118"/>
      <c r="EX1" s="118"/>
      <c r="EY1" s="118"/>
      <c r="EZ1" s="118"/>
      <c r="FA1" s="118"/>
      <c r="FB1" s="118"/>
      <c r="FC1" s="131"/>
      <c r="FD1" s="131"/>
      <c r="FE1" s="131"/>
      <c r="FF1" s="131"/>
      <c r="FG1" s="131"/>
      <c r="FH1" s="131"/>
      <c r="FI1" s="131"/>
      <c r="FJ1" s="131"/>
      <c r="FK1" s="131"/>
      <c r="FL1" s="131"/>
      <c r="FM1" s="131"/>
      <c r="FN1" s="131"/>
      <c r="FO1" s="131"/>
      <c r="FP1" s="131"/>
      <c r="FQ1" s="131"/>
      <c r="FR1" s="131"/>
      <c r="FS1" s="131"/>
      <c r="FT1" s="131"/>
      <c r="FU1" s="131"/>
      <c r="FV1" s="131"/>
      <c r="FW1" s="131"/>
      <c r="FX1" s="131"/>
      <c r="FY1" s="131"/>
      <c r="FZ1" s="131"/>
      <c r="GA1" s="131"/>
      <c r="GB1" s="131"/>
      <c r="GC1" s="131"/>
      <c r="GD1" s="131"/>
      <c r="GE1" s="131"/>
      <c r="GF1" s="131"/>
      <c r="GG1" s="131"/>
      <c r="GH1" s="131"/>
      <c r="GI1" s="131"/>
      <c r="GJ1" s="131"/>
      <c r="GK1" s="131"/>
      <c r="GL1" s="131"/>
      <c r="GM1" s="131"/>
      <c r="GN1" s="131"/>
      <c r="GO1" s="131"/>
      <c r="GP1" s="131"/>
      <c r="GQ1" s="131"/>
      <c r="GR1" s="131"/>
      <c r="GS1" s="131"/>
      <c r="GT1" s="131"/>
      <c r="GU1" s="131"/>
      <c r="GV1" s="131"/>
      <c r="GW1" s="131"/>
      <c r="GX1" s="131"/>
      <c r="GY1" s="131"/>
      <c r="GZ1" s="131"/>
      <c r="HA1" s="131"/>
      <c r="HB1" s="131"/>
      <c r="HC1" s="131"/>
      <c r="HD1" s="131"/>
      <c r="HE1" s="131"/>
      <c r="HF1" s="131"/>
      <c r="HG1" s="131"/>
      <c r="HH1" s="131"/>
      <c r="HI1" s="131"/>
      <c r="HJ1" s="131"/>
      <c r="HK1" s="131"/>
      <c r="HL1" s="131"/>
      <c r="HM1" s="131"/>
      <c r="HN1" s="131"/>
      <c r="HO1" s="131"/>
      <c r="HP1" s="131"/>
      <c r="HQ1" s="131"/>
      <c r="HR1" s="131"/>
      <c r="HS1" s="131"/>
      <c r="HT1" s="131"/>
      <c r="HU1" s="131"/>
      <c r="HV1" s="131"/>
      <c r="HW1" s="131"/>
      <c r="HX1" s="131"/>
      <c r="HY1" s="131"/>
      <c r="HZ1" s="131"/>
      <c r="IA1" s="131"/>
      <c r="IB1" s="131"/>
      <c r="IC1" s="131"/>
      <c r="ID1" s="131"/>
      <c r="IE1" s="131"/>
      <c r="IF1" s="131"/>
      <c r="IG1" s="131"/>
      <c r="IH1" s="131"/>
      <c r="II1" s="131"/>
      <c r="IJ1" s="131"/>
      <c r="IK1" s="131"/>
      <c r="IL1" s="131"/>
      <c r="IM1" s="131"/>
      <c r="IN1" s="131"/>
      <c r="IO1" s="131"/>
      <c r="IP1" s="131"/>
    </row>
    <row r="2" ht="38.25" customHeight="1" spans="1:250">
      <c r="A2" s="120" t="s">
        <v>606</v>
      </c>
      <c r="B2" s="120"/>
      <c r="C2" s="120"/>
      <c r="D2" s="120"/>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18"/>
      <c r="BT2" s="118"/>
      <c r="BU2" s="118"/>
      <c r="BV2" s="118"/>
      <c r="BW2" s="118"/>
      <c r="BX2" s="118"/>
      <c r="BY2" s="118"/>
      <c r="BZ2" s="118"/>
      <c r="CA2" s="118"/>
      <c r="CB2" s="118"/>
      <c r="CC2" s="118"/>
      <c r="CD2" s="118"/>
      <c r="CE2" s="118"/>
      <c r="CF2" s="118"/>
      <c r="CG2" s="118"/>
      <c r="CH2" s="118"/>
      <c r="CI2" s="118"/>
      <c r="CJ2" s="118"/>
      <c r="CK2" s="118"/>
      <c r="CL2" s="118"/>
      <c r="CM2" s="118"/>
      <c r="CN2" s="118"/>
      <c r="CO2" s="118"/>
      <c r="CP2" s="118"/>
      <c r="CQ2" s="118"/>
      <c r="CR2" s="118"/>
      <c r="CS2" s="118"/>
      <c r="CT2" s="118"/>
      <c r="CU2" s="118"/>
      <c r="CV2" s="118"/>
      <c r="CW2" s="118"/>
      <c r="CX2" s="118"/>
      <c r="CY2" s="118"/>
      <c r="CZ2" s="118"/>
      <c r="DA2" s="118"/>
      <c r="DB2" s="118"/>
      <c r="DC2" s="118"/>
      <c r="DD2" s="118"/>
      <c r="DE2" s="118"/>
      <c r="DF2" s="118"/>
      <c r="DG2" s="118"/>
      <c r="DH2" s="118"/>
      <c r="DI2" s="118"/>
      <c r="DJ2" s="118"/>
      <c r="DK2" s="118"/>
      <c r="DL2" s="118"/>
      <c r="DM2" s="118"/>
      <c r="DN2" s="118"/>
      <c r="DO2" s="118"/>
      <c r="DP2" s="118"/>
      <c r="DQ2" s="118"/>
      <c r="DR2" s="118"/>
      <c r="DS2" s="118"/>
      <c r="DT2" s="118"/>
      <c r="DU2" s="118"/>
      <c r="DV2" s="118"/>
      <c r="DW2" s="118"/>
      <c r="DX2" s="118"/>
      <c r="DY2" s="118"/>
      <c r="DZ2" s="118"/>
      <c r="EA2" s="118"/>
      <c r="EB2" s="118"/>
      <c r="EC2" s="118"/>
      <c r="ED2" s="118"/>
      <c r="EE2" s="118"/>
      <c r="EF2" s="118"/>
      <c r="EG2" s="118"/>
      <c r="EH2" s="118"/>
      <c r="EI2" s="118"/>
      <c r="EJ2" s="118"/>
      <c r="EK2" s="118"/>
      <c r="EL2" s="118"/>
      <c r="EM2" s="118"/>
      <c r="EN2" s="118"/>
      <c r="EO2" s="118"/>
      <c r="EP2" s="118"/>
      <c r="EQ2" s="118"/>
      <c r="ER2" s="118"/>
      <c r="ES2" s="118"/>
      <c r="ET2" s="118"/>
      <c r="EU2" s="118"/>
      <c r="EV2" s="118"/>
      <c r="EW2" s="118"/>
      <c r="EX2" s="118"/>
      <c r="EY2" s="118"/>
      <c r="EZ2" s="118"/>
      <c r="FA2" s="118"/>
      <c r="FB2" s="118"/>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row>
    <row r="3" ht="12.75" customHeight="1" spans="1:250">
      <c r="A3" s="121"/>
      <c r="B3" s="121"/>
      <c r="C3" s="122"/>
      <c r="D3" s="121"/>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18"/>
      <c r="BT3" s="118"/>
      <c r="BU3" s="118"/>
      <c r="BV3" s="118"/>
      <c r="BW3" s="118"/>
      <c r="BX3" s="118"/>
      <c r="BY3" s="118"/>
      <c r="BZ3" s="118"/>
      <c r="CA3" s="118"/>
      <c r="CB3" s="118"/>
      <c r="CC3" s="118"/>
      <c r="CD3" s="118"/>
      <c r="CE3" s="118"/>
      <c r="CF3" s="118"/>
      <c r="CG3" s="118"/>
      <c r="CH3" s="118"/>
      <c r="CI3" s="118"/>
      <c r="CJ3" s="118"/>
      <c r="CK3" s="118"/>
      <c r="CL3" s="118"/>
      <c r="CM3" s="118"/>
      <c r="CN3" s="118"/>
      <c r="CO3" s="118"/>
      <c r="CP3" s="118"/>
      <c r="CQ3" s="118"/>
      <c r="CR3" s="118"/>
      <c r="CS3" s="118"/>
      <c r="CT3" s="118"/>
      <c r="CU3" s="118"/>
      <c r="CV3" s="118"/>
      <c r="CW3" s="118"/>
      <c r="CX3" s="118"/>
      <c r="CY3" s="118"/>
      <c r="CZ3" s="118"/>
      <c r="DA3" s="118"/>
      <c r="DB3" s="118"/>
      <c r="DC3" s="118"/>
      <c r="DD3" s="118"/>
      <c r="DE3" s="118"/>
      <c r="DF3" s="118"/>
      <c r="DG3" s="118"/>
      <c r="DH3" s="118"/>
      <c r="DI3" s="118"/>
      <c r="DJ3" s="118"/>
      <c r="DK3" s="118"/>
      <c r="DL3" s="118"/>
      <c r="DM3" s="118"/>
      <c r="DN3" s="118"/>
      <c r="DO3" s="118"/>
      <c r="DP3" s="118"/>
      <c r="DQ3" s="118"/>
      <c r="DR3" s="118"/>
      <c r="DS3" s="118"/>
      <c r="DT3" s="118"/>
      <c r="DU3" s="118"/>
      <c r="DV3" s="118"/>
      <c r="DW3" s="118"/>
      <c r="DX3" s="118"/>
      <c r="DY3" s="118"/>
      <c r="DZ3" s="118"/>
      <c r="EA3" s="118"/>
      <c r="EB3" s="118"/>
      <c r="EC3" s="118"/>
      <c r="ED3" s="118"/>
      <c r="EE3" s="118"/>
      <c r="EF3" s="118"/>
      <c r="EG3" s="118"/>
      <c r="EH3" s="118"/>
      <c r="EI3" s="118"/>
      <c r="EJ3" s="118"/>
      <c r="EK3" s="118"/>
      <c r="EL3" s="118"/>
      <c r="EM3" s="118"/>
      <c r="EN3" s="118"/>
      <c r="EO3" s="118"/>
      <c r="EP3" s="118"/>
      <c r="EQ3" s="118"/>
      <c r="ER3" s="118"/>
      <c r="ES3" s="118"/>
      <c r="ET3" s="118"/>
      <c r="EU3" s="118"/>
      <c r="EV3" s="118"/>
      <c r="EW3" s="118"/>
      <c r="EX3" s="118"/>
      <c r="EY3" s="118"/>
      <c r="EZ3" s="118"/>
      <c r="FA3" s="118"/>
      <c r="FB3" s="118"/>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row>
    <row r="4" customHeight="1" spans="1:250">
      <c r="A4" s="123"/>
      <c r="B4" s="124"/>
      <c r="C4" s="125"/>
      <c r="D4" s="126" t="s">
        <v>313</v>
      </c>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c r="BT4" s="118"/>
      <c r="BU4" s="118"/>
      <c r="BV4" s="118"/>
      <c r="BW4" s="118"/>
      <c r="BX4" s="118"/>
      <c r="BY4" s="118"/>
      <c r="BZ4" s="118"/>
      <c r="CA4" s="118"/>
      <c r="CB4" s="118"/>
      <c r="CC4" s="118"/>
      <c r="CD4" s="118"/>
      <c r="CE4" s="118"/>
      <c r="CF4" s="118"/>
      <c r="CG4" s="118"/>
      <c r="CH4" s="118"/>
      <c r="CI4" s="118"/>
      <c r="CJ4" s="118"/>
      <c r="CK4" s="118"/>
      <c r="CL4" s="118"/>
      <c r="CM4" s="118"/>
      <c r="CN4" s="118"/>
      <c r="CO4" s="118"/>
      <c r="CP4" s="118"/>
      <c r="CQ4" s="118"/>
      <c r="CR4" s="118"/>
      <c r="CS4" s="118"/>
      <c r="CT4" s="118"/>
      <c r="CU4" s="118"/>
      <c r="CV4" s="118"/>
      <c r="CW4" s="118"/>
      <c r="CX4" s="118"/>
      <c r="CY4" s="118"/>
      <c r="CZ4" s="118"/>
      <c r="DA4" s="118"/>
      <c r="DB4" s="118"/>
      <c r="DC4" s="118"/>
      <c r="DD4" s="118"/>
      <c r="DE4" s="118"/>
      <c r="DF4" s="118"/>
      <c r="DG4" s="118"/>
      <c r="DH4" s="118"/>
      <c r="DI4" s="118"/>
      <c r="DJ4" s="118"/>
      <c r="DK4" s="118"/>
      <c r="DL4" s="118"/>
      <c r="DM4" s="118"/>
      <c r="DN4" s="118"/>
      <c r="DO4" s="118"/>
      <c r="DP4" s="118"/>
      <c r="DQ4" s="118"/>
      <c r="DR4" s="118"/>
      <c r="DS4" s="118"/>
      <c r="DT4" s="118"/>
      <c r="DU4" s="118"/>
      <c r="DV4" s="118"/>
      <c r="DW4" s="118"/>
      <c r="DX4" s="118"/>
      <c r="DY4" s="118"/>
      <c r="DZ4" s="118"/>
      <c r="EA4" s="118"/>
      <c r="EB4" s="118"/>
      <c r="EC4" s="118"/>
      <c r="ED4" s="118"/>
      <c r="EE4" s="118"/>
      <c r="EF4" s="118"/>
      <c r="EG4" s="118"/>
      <c r="EH4" s="118"/>
      <c r="EI4" s="118"/>
      <c r="EJ4" s="118"/>
      <c r="EK4" s="118"/>
      <c r="EL4" s="118"/>
      <c r="EM4" s="118"/>
      <c r="EN4" s="118"/>
      <c r="EO4" s="118"/>
      <c r="EP4" s="118"/>
      <c r="EQ4" s="118"/>
      <c r="ER4" s="118"/>
      <c r="ES4" s="118"/>
      <c r="ET4" s="118"/>
      <c r="EU4" s="118"/>
      <c r="EV4" s="118"/>
      <c r="EW4" s="118"/>
      <c r="EX4" s="118"/>
      <c r="EY4" s="118"/>
      <c r="EZ4" s="118"/>
      <c r="FA4" s="118"/>
      <c r="FB4" s="118"/>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row>
    <row r="5" ht="23.25" customHeight="1" spans="1:250">
      <c r="A5" s="127" t="s">
        <v>314</v>
      </c>
      <c r="B5" s="127"/>
      <c r="C5" s="127" t="s">
        <v>315</v>
      </c>
      <c r="D5" s="127"/>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18"/>
      <c r="BF5" s="118"/>
      <c r="BG5" s="118"/>
      <c r="BH5" s="118"/>
      <c r="BI5" s="118"/>
      <c r="BJ5" s="118"/>
      <c r="BK5" s="118"/>
      <c r="BL5" s="118"/>
      <c r="BM5" s="118"/>
      <c r="BN5" s="118"/>
      <c r="BO5" s="118"/>
      <c r="BP5" s="118"/>
      <c r="BQ5" s="118"/>
      <c r="BR5" s="118"/>
      <c r="BS5" s="118"/>
      <c r="BT5" s="118"/>
      <c r="BU5" s="118"/>
      <c r="BV5" s="118"/>
      <c r="BW5" s="118"/>
      <c r="BX5" s="118"/>
      <c r="BY5" s="118"/>
      <c r="BZ5" s="118"/>
      <c r="CA5" s="118"/>
      <c r="CB5" s="118"/>
      <c r="CC5" s="118"/>
      <c r="CD5" s="118"/>
      <c r="CE5" s="118"/>
      <c r="CF5" s="118"/>
      <c r="CG5" s="118"/>
      <c r="CH5" s="118"/>
      <c r="CI5" s="118"/>
      <c r="CJ5" s="118"/>
      <c r="CK5" s="118"/>
      <c r="CL5" s="118"/>
      <c r="CM5" s="118"/>
      <c r="CN5" s="118"/>
      <c r="CO5" s="118"/>
      <c r="CP5" s="118"/>
      <c r="CQ5" s="118"/>
      <c r="CR5" s="118"/>
      <c r="CS5" s="118"/>
      <c r="CT5" s="118"/>
      <c r="CU5" s="118"/>
      <c r="CV5" s="118"/>
      <c r="CW5" s="118"/>
      <c r="CX5" s="118"/>
      <c r="CY5" s="118"/>
      <c r="CZ5" s="118"/>
      <c r="DA5" s="118"/>
      <c r="DB5" s="118"/>
      <c r="DC5" s="118"/>
      <c r="DD5" s="118"/>
      <c r="DE5" s="118"/>
      <c r="DF5" s="118"/>
      <c r="DG5" s="118"/>
      <c r="DH5" s="118"/>
      <c r="DI5" s="118"/>
      <c r="DJ5" s="118"/>
      <c r="DK5" s="118"/>
      <c r="DL5" s="118"/>
      <c r="DM5" s="118"/>
      <c r="DN5" s="118"/>
      <c r="DO5" s="118"/>
      <c r="DP5" s="118"/>
      <c r="DQ5" s="118"/>
      <c r="DR5" s="118"/>
      <c r="DS5" s="118"/>
      <c r="DT5" s="118"/>
      <c r="DU5" s="118"/>
      <c r="DV5" s="118"/>
      <c r="DW5" s="118"/>
      <c r="DX5" s="118"/>
      <c r="DY5" s="118"/>
      <c r="DZ5" s="118"/>
      <c r="EA5" s="118"/>
      <c r="EB5" s="118"/>
      <c r="EC5" s="118"/>
      <c r="ED5" s="118"/>
      <c r="EE5" s="118"/>
      <c r="EF5" s="118"/>
      <c r="EG5" s="118"/>
      <c r="EH5" s="118"/>
      <c r="EI5" s="118"/>
      <c r="EJ5" s="118"/>
      <c r="EK5" s="118"/>
      <c r="EL5" s="118"/>
      <c r="EM5" s="118"/>
      <c r="EN5" s="118"/>
      <c r="EO5" s="118"/>
      <c r="EP5" s="118"/>
      <c r="EQ5" s="118"/>
      <c r="ER5" s="118"/>
      <c r="ES5" s="118"/>
      <c r="ET5" s="118"/>
      <c r="EU5" s="118"/>
      <c r="EV5" s="118"/>
      <c r="EW5" s="118"/>
      <c r="EX5" s="118"/>
      <c r="EY5" s="118"/>
      <c r="EZ5" s="118"/>
      <c r="FA5" s="118"/>
      <c r="FB5" s="118"/>
      <c r="FC5" s="131"/>
      <c r="FD5" s="131"/>
      <c r="FE5" s="131"/>
      <c r="FF5" s="131"/>
      <c r="FG5" s="131"/>
      <c r="FH5" s="131"/>
      <c r="FI5" s="131"/>
      <c r="FJ5" s="131"/>
      <c r="FK5" s="131"/>
      <c r="FL5" s="131"/>
      <c r="FM5" s="131"/>
      <c r="FN5" s="131"/>
      <c r="FO5" s="131"/>
      <c r="FP5" s="131"/>
      <c r="FQ5" s="131"/>
      <c r="FR5" s="131"/>
      <c r="FS5" s="131"/>
      <c r="FT5" s="131"/>
      <c r="FU5" s="131"/>
      <c r="FV5" s="131"/>
      <c r="FW5" s="131"/>
      <c r="FX5" s="131"/>
      <c r="FY5" s="131"/>
      <c r="FZ5" s="131"/>
      <c r="GA5" s="131"/>
      <c r="GB5" s="131"/>
      <c r="GC5" s="131"/>
      <c r="GD5" s="131"/>
      <c r="GE5" s="131"/>
      <c r="GF5" s="131"/>
      <c r="GG5" s="131"/>
      <c r="GH5" s="131"/>
      <c r="GI5" s="131"/>
      <c r="GJ5" s="131"/>
      <c r="GK5" s="131"/>
      <c r="GL5" s="131"/>
      <c r="GM5" s="131"/>
      <c r="GN5" s="131"/>
      <c r="GO5" s="131"/>
      <c r="GP5" s="131"/>
      <c r="GQ5" s="131"/>
      <c r="GR5" s="131"/>
      <c r="GS5" s="131"/>
      <c r="GT5" s="131"/>
      <c r="GU5" s="131"/>
      <c r="GV5" s="131"/>
      <c r="GW5" s="131"/>
      <c r="GX5" s="131"/>
      <c r="GY5" s="131"/>
      <c r="GZ5" s="131"/>
      <c r="HA5" s="131"/>
      <c r="HB5" s="131"/>
      <c r="HC5" s="131"/>
      <c r="HD5" s="131"/>
      <c r="HE5" s="131"/>
      <c r="HF5" s="131"/>
      <c r="HG5" s="131"/>
      <c r="HH5" s="131"/>
      <c r="HI5" s="131"/>
      <c r="HJ5" s="131"/>
      <c r="HK5" s="131"/>
      <c r="HL5" s="131"/>
      <c r="HM5" s="131"/>
      <c r="HN5" s="131"/>
      <c r="HO5" s="131"/>
      <c r="HP5" s="131"/>
      <c r="HQ5" s="131"/>
      <c r="HR5" s="131"/>
      <c r="HS5" s="131"/>
      <c r="HT5" s="131"/>
      <c r="HU5" s="131"/>
      <c r="HV5" s="131"/>
      <c r="HW5" s="131"/>
      <c r="HX5" s="131"/>
      <c r="HY5" s="131"/>
      <c r="HZ5" s="131"/>
      <c r="IA5" s="131"/>
      <c r="IB5" s="131"/>
      <c r="IC5" s="131"/>
      <c r="ID5" s="131"/>
      <c r="IE5" s="131"/>
      <c r="IF5" s="131"/>
      <c r="IG5" s="131"/>
      <c r="IH5" s="131"/>
      <c r="II5" s="131"/>
      <c r="IJ5" s="131"/>
      <c r="IK5" s="131"/>
      <c r="IL5" s="131"/>
      <c r="IM5" s="131"/>
      <c r="IN5" s="131"/>
      <c r="IO5" s="131"/>
      <c r="IP5" s="131"/>
    </row>
    <row r="6" ht="24" customHeight="1" spans="1:250">
      <c r="A6" s="128" t="s">
        <v>316</v>
      </c>
      <c r="B6" s="129" t="s">
        <v>317</v>
      </c>
      <c r="C6" s="128" t="s">
        <v>316</v>
      </c>
      <c r="D6" s="128" t="s">
        <v>317</v>
      </c>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31"/>
      <c r="FD6" s="131"/>
      <c r="FE6" s="131"/>
      <c r="FF6" s="131"/>
      <c r="FG6" s="131"/>
      <c r="FH6" s="131"/>
      <c r="FI6" s="131"/>
      <c r="FJ6" s="131"/>
      <c r="FK6" s="131"/>
      <c r="FL6" s="131"/>
      <c r="FM6" s="131"/>
      <c r="FN6" s="131"/>
      <c r="FO6" s="131"/>
      <c r="FP6" s="131"/>
      <c r="FQ6" s="131"/>
      <c r="FR6" s="131"/>
      <c r="FS6" s="131"/>
      <c r="FT6" s="131"/>
      <c r="FU6" s="131"/>
      <c r="FV6" s="131"/>
      <c r="FW6" s="131"/>
      <c r="FX6" s="131"/>
      <c r="FY6" s="131"/>
      <c r="FZ6" s="131"/>
      <c r="GA6" s="131"/>
      <c r="GB6" s="131"/>
      <c r="GC6" s="131"/>
      <c r="GD6" s="131"/>
      <c r="GE6" s="131"/>
      <c r="GF6" s="131"/>
      <c r="GG6" s="131"/>
      <c r="GH6" s="131"/>
      <c r="GI6" s="131"/>
      <c r="GJ6" s="131"/>
      <c r="GK6" s="131"/>
      <c r="GL6" s="131"/>
      <c r="GM6" s="131"/>
      <c r="GN6" s="131"/>
      <c r="GO6" s="131"/>
      <c r="GP6" s="131"/>
      <c r="GQ6" s="131"/>
      <c r="GR6" s="131"/>
      <c r="GS6" s="131"/>
      <c r="GT6" s="131"/>
      <c r="GU6" s="131"/>
      <c r="GV6" s="131"/>
      <c r="GW6" s="131"/>
      <c r="GX6" s="131"/>
      <c r="GY6" s="131"/>
      <c r="GZ6" s="131"/>
      <c r="HA6" s="131"/>
      <c r="HB6" s="131"/>
      <c r="HC6" s="131"/>
      <c r="HD6" s="131"/>
      <c r="HE6" s="131"/>
      <c r="HF6" s="131"/>
      <c r="HG6" s="131"/>
      <c r="HH6" s="131"/>
      <c r="HI6" s="131"/>
      <c r="HJ6" s="131"/>
      <c r="HK6" s="131"/>
      <c r="HL6" s="131"/>
      <c r="HM6" s="131"/>
      <c r="HN6" s="131"/>
      <c r="HO6" s="131"/>
      <c r="HP6" s="131"/>
      <c r="HQ6" s="131"/>
      <c r="HR6" s="131"/>
      <c r="HS6" s="131"/>
      <c r="HT6" s="131"/>
      <c r="HU6" s="131"/>
      <c r="HV6" s="131"/>
      <c r="HW6" s="131"/>
      <c r="HX6" s="131"/>
      <c r="HY6" s="131"/>
      <c r="HZ6" s="131"/>
      <c r="IA6" s="131"/>
      <c r="IB6" s="131"/>
      <c r="IC6" s="131"/>
      <c r="ID6" s="131"/>
      <c r="IE6" s="131"/>
      <c r="IF6" s="131"/>
      <c r="IG6" s="131"/>
      <c r="IH6" s="131"/>
      <c r="II6" s="131"/>
      <c r="IJ6" s="131"/>
      <c r="IK6" s="131"/>
      <c r="IL6" s="131"/>
      <c r="IM6" s="131"/>
      <c r="IN6" s="131"/>
      <c r="IO6" s="131"/>
      <c r="IP6" s="131"/>
    </row>
    <row r="7" customHeight="1" spans="1:250">
      <c r="A7" s="85" t="s">
        <v>318</v>
      </c>
      <c r="B7" s="88">
        <f>B18+B20+B21</f>
        <v>3724.39</v>
      </c>
      <c r="C7" s="85" t="s">
        <v>318</v>
      </c>
      <c r="D7" s="88">
        <f>SUM(D8:D19)</f>
        <v>3724.39</v>
      </c>
      <c r="E7" s="118"/>
      <c r="F7" s="118"/>
      <c r="G7" s="118"/>
      <c r="H7" s="118"/>
      <c r="I7" s="118"/>
      <c r="J7" s="118"/>
      <c r="K7" s="118"/>
      <c r="L7" s="118"/>
      <c r="M7" s="118"/>
      <c r="N7" s="118"/>
      <c r="O7" s="118"/>
      <c r="P7" s="118"/>
      <c r="Q7" s="118"/>
      <c r="R7" s="118"/>
      <c r="S7" s="118"/>
      <c r="T7" s="118"/>
      <c r="U7" s="118"/>
      <c r="V7" s="118"/>
      <c r="W7" s="118"/>
      <c r="X7" s="118"/>
      <c r="Y7" s="118"/>
      <c r="Z7" s="118"/>
      <c r="AA7" s="118"/>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18"/>
      <c r="BF7" s="118"/>
      <c r="BG7" s="118"/>
      <c r="BH7" s="118"/>
      <c r="BI7" s="118"/>
      <c r="BJ7" s="118"/>
      <c r="BK7" s="118"/>
      <c r="BL7" s="118"/>
      <c r="BM7" s="118"/>
      <c r="BN7" s="118"/>
      <c r="BO7" s="118"/>
      <c r="BP7" s="118"/>
      <c r="BQ7" s="118"/>
      <c r="BR7" s="118"/>
      <c r="BS7" s="118"/>
      <c r="BT7" s="118"/>
      <c r="BU7" s="118"/>
      <c r="BV7" s="118"/>
      <c r="BW7" s="118"/>
      <c r="BX7" s="118"/>
      <c r="BY7" s="118"/>
      <c r="BZ7" s="118"/>
      <c r="CA7" s="118"/>
      <c r="CB7" s="118"/>
      <c r="CC7" s="118"/>
      <c r="CD7" s="118"/>
      <c r="CE7" s="118"/>
      <c r="CF7" s="118"/>
      <c r="CG7" s="118"/>
      <c r="CH7" s="118"/>
      <c r="CI7" s="118"/>
      <c r="CJ7" s="118"/>
      <c r="CK7" s="118"/>
      <c r="CL7" s="118"/>
      <c r="CM7" s="118"/>
      <c r="CN7" s="118"/>
      <c r="CO7" s="118"/>
      <c r="CP7" s="118"/>
      <c r="CQ7" s="118"/>
      <c r="CR7" s="118"/>
      <c r="CS7" s="118"/>
      <c r="CT7" s="118"/>
      <c r="CU7" s="118"/>
      <c r="CV7" s="118"/>
      <c r="CW7" s="118"/>
      <c r="CX7" s="118"/>
      <c r="CY7" s="118"/>
      <c r="CZ7" s="118"/>
      <c r="DA7" s="118"/>
      <c r="DB7" s="118"/>
      <c r="DC7" s="118"/>
      <c r="DD7" s="118"/>
      <c r="DE7" s="118"/>
      <c r="DF7" s="118"/>
      <c r="DG7" s="118"/>
      <c r="DH7" s="118"/>
      <c r="DI7" s="118"/>
      <c r="DJ7" s="118"/>
      <c r="DK7" s="118"/>
      <c r="DL7" s="118"/>
      <c r="DM7" s="118"/>
      <c r="DN7" s="118"/>
      <c r="DO7" s="118"/>
      <c r="DP7" s="118"/>
      <c r="DQ7" s="118"/>
      <c r="DR7" s="118"/>
      <c r="DS7" s="118"/>
      <c r="DT7" s="118"/>
      <c r="DU7" s="118"/>
      <c r="DV7" s="118"/>
      <c r="DW7" s="118"/>
      <c r="DX7" s="118"/>
      <c r="DY7" s="118"/>
      <c r="DZ7" s="118"/>
      <c r="EA7" s="118"/>
      <c r="EB7" s="118"/>
      <c r="EC7" s="118"/>
      <c r="ED7" s="118"/>
      <c r="EE7" s="118"/>
      <c r="EF7" s="118"/>
      <c r="EG7" s="118"/>
      <c r="EH7" s="118"/>
      <c r="EI7" s="118"/>
      <c r="EJ7" s="118"/>
      <c r="EK7" s="118"/>
      <c r="EL7" s="118"/>
      <c r="EM7" s="118"/>
      <c r="EN7" s="118"/>
      <c r="EO7" s="118"/>
      <c r="EP7" s="118"/>
      <c r="EQ7" s="118"/>
      <c r="ER7" s="118"/>
      <c r="ES7" s="118"/>
      <c r="ET7" s="118"/>
      <c r="EU7" s="118"/>
      <c r="EV7" s="118"/>
      <c r="EW7" s="118"/>
      <c r="EX7" s="118"/>
      <c r="EY7" s="118"/>
      <c r="EZ7" s="118"/>
      <c r="FA7" s="118"/>
      <c r="FB7" s="118"/>
      <c r="FC7" s="131"/>
      <c r="FD7" s="131"/>
      <c r="FE7" s="131"/>
      <c r="FF7" s="131"/>
      <c r="FG7" s="131"/>
      <c r="FH7" s="131"/>
      <c r="FI7" s="131"/>
      <c r="FJ7" s="131"/>
      <c r="FK7" s="131"/>
      <c r="FL7" s="131"/>
      <c r="FM7" s="131"/>
      <c r="FN7" s="131"/>
      <c r="FO7" s="131"/>
      <c r="FP7" s="131"/>
      <c r="FQ7" s="131"/>
      <c r="FR7" s="131"/>
      <c r="FS7" s="131"/>
      <c r="FT7" s="131"/>
      <c r="FU7" s="131"/>
      <c r="FV7" s="131"/>
      <c r="FW7" s="131"/>
      <c r="FX7" s="131"/>
      <c r="FY7" s="131"/>
      <c r="FZ7" s="131"/>
      <c r="GA7" s="131"/>
      <c r="GB7" s="131"/>
      <c r="GC7" s="131"/>
      <c r="GD7" s="131"/>
      <c r="GE7" s="131"/>
      <c r="GF7" s="131"/>
      <c r="GG7" s="131"/>
      <c r="GH7" s="131"/>
      <c r="GI7" s="131"/>
      <c r="GJ7" s="131"/>
      <c r="GK7" s="131"/>
      <c r="GL7" s="131"/>
      <c r="GM7" s="131"/>
      <c r="GN7" s="131"/>
      <c r="GO7" s="131"/>
      <c r="GP7" s="131"/>
      <c r="GQ7" s="131"/>
      <c r="GR7" s="131"/>
      <c r="GS7" s="131"/>
      <c r="GT7" s="131"/>
      <c r="GU7" s="131"/>
      <c r="GV7" s="131"/>
      <c r="GW7" s="131"/>
      <c r="GX7" s="131"/>
      <c r="GY7" s="131"/>
      <c r="GZ7" s="131"/>
      <c r="HA7" s="131"/>
      <c r="HB7" s="131"/>
      <c r="HC7" s="131"/>
      <c r="HD7" s="131"/>
      <c r="HE7" s="131"/>
      <c r="HF7" s="131"/>
      <c r="HG7" s="131"/>
      <c r="HH7" s="131"/>
      <c r="HI7" s="131"/>
      <c r="HJ7" s="131"/>
      <c r="HK7" s="131"/>
      <c r="HL7" s="131"/>
      <c r="HM7" s="131"/>
      <c r="HN7" s="131"/>
      <c r="HO7" s="131"/>
      <c r="HP7" s="131"/>
      <c r="HQ7" s="131"/>
      <c r="HR7" s="131"/>
      <c r="HS7" s="131"/>
      <c r="HT7" s="131"/>
      <c r="HU7" s="131"/>
      <c r="HV7" s="131"/>
      <c r="HW7" s="131"/>
      <c r="HX7" s="131"/>
      <c r="HY7" s="131"/>
      <c r="HZ7" s="131"/>
      <c r="IA7" s="131"/>
      <c r="IB7" s="131"/>
      <c r="IC7" s="131"/>
      <c r="ID7" s="131"/>
      <c r="IE7" s="131"/>
      <c r="IF7" s="131"/>
      <c r="IG7" s="131"/>
      <c r="IH7" s="131"/>
      <c r="II7" s="131"/>
      <c r="IJ7" s="131"/>
      <c r="IK7" s="131"/>
      <c r="IL7" s="131"/>
      <c r="IM7" s="131"/>
      <c r="IN7" s="131"/>
      <c r="IO7" s="131"/>
      <c r="IP7" s="131"/>
    </row>
    <row r="8" customHeight="1" spans="1:250">
      <c r="A8" s="88" t="s">
        <v>607</v>
      </c>
      <c r="B8" s="88">
        <v>3482.34</v>
      </c>
      <c r="C8" s="88" t="s">
        <v>325</v>
      </c>
      <c r="D8" s="88">
        <v>1134.77</v>
      </c>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8"/>
      <c r="CF8" s="118"/>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8"/>
      <c r="DU8" s="118"/>
      <c r="DV8" s="118"/>
      <c r="DW8" s="118"/>
      <c r="DX8" s="118"/>
      <c r="DY8" s="118"/>
      <c r="DZ8" s="118"/>
      <c r="EA8" s="118"/>
      <c r="EB8" s="118"/>
      <c r="EC8" s="118"/>
      <c r="ED8" s="118"/>
      <c r="EE8" s="118"/>
      <c r="EF8" s="118"/>
      <c r="EG8" s="118"/>
      <c r="EH8" s="118"/>
      <c r="EI8" s="118"/>
      <c r="EJ8" s="118"/>
      <c r="EK8" s="118"/>
      <c r="EL8" s="118"/>
      <c r="EM8" s="118"/>
      <c r="EN8" s="118"/>
      <c r="EO8" s="118"/>
      <c r="EP8" s="118"/>
      <c r="EQ8" s="118"/>
      <c r="ER8" s="118"/>
      <c r="ES8" s="118"/>
      <c r="ET8" s="118"/>
      <c r="EU8" s="118"/>
      <c r="EV8" s="118"/>
      <c r="EW8" s="118"/>
      <c r="EX8" s="118"/>
      <c r="EY8" s="118"/>
      <c r="EZ8" s="118"/>
      <c r="FA8" s="118"/>
      <c r="FB8" s="118"/>
      <c r="FC8" s="131"/>
      <c r="FD8" s="131"/>
      <c r="FE8" s="131"/>
      <c r="FF8" s="131"/>
      <c r="FG8" s="131"/>
      <c r="FH8" s="131"/>
      <c r="FI8" s="131"/>
      <c r="FJ8" s="131"/>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1"/>
      <c r="HS8" s="131"/>
      <c r="HT8" s="131"/>
      <c r="HU8" s="131"/>
      <c r="HV8" s="131"/>
      <c r="HW8" s="131"/>
      <c r="HX8" s="131"/>
      <c r="HY8" s="131"/>
      <c r="HZ8" s="131"/>
      <c r="IA8" s="131"/>
      <c r="IB8" s="131"/>
      <c r="IC8" s="131"/>
      <c r="ID8" s="131"/>
      <c r="IE8" s="131"/>
      <c r="IF8" s="131"/>
      <c r="IG8" s="131"/>
      <c r="IH8" s="131"/>
      <c r="II8" s="131"/>
      <c r="IJ8" s="131"/>
      <c r="IK8" s="131"/>
      <c r="IL8" s="131"/>
      <c r="IM8" s="131"/>
      <c r="IN8" s="131"/>
      <c r="IO8" s="131"/>
      <c r="IP8" s="131"/>
    </row>
    <row r="9" customHeight="1" spans="1:250">
      <c r="A9" s="88" t="s">
        <v>608</v>
      </c>
      <c r="B9" s="88" t="s">
        <v>609</v>
      </c>
      <c r="C9" s="88" t="s">
        <v>327</v>
      </c>
      <c r="D9" s="88">
        <v>37.77</v>
      </c>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c r="DT9" s="118"/>
      <c r="DU9" s="118"/>
      <c r="DV9" s="118"/>
      <c r="DW9" s="118"/>
      <c r="DX9" s="118"/>
      <c r="DY9" s="118"/>
      <c r="DZ9" s="118"/>
      <c r="EA9" s="118"/>
      <c r="EB9" s="118"/>
      <c r="EC9" s="118"/>
      <c r="ED9" s="118"/>
      <c r="EE9" s="118"/>
      <c r="EF9" s="118"/>
      <c r="EG9" s="118"/>
      <c r="EH9" s="118"/>
      <c r="EI9" s="118"/>
      <c r="EJ9" s="118"/>
      <c r="EK9" s="118"/>
      <c r="EL9" s="118"/>
      <c r="EM9" s="118"/>
      <c r="EN9" s="118"/>
      <c r="EO9" s="118"/>
      <c r="EP9" s="118"/>
      <c r="EQ9" s="118"/>
      <c r="ER9" s="118"/>
      <c r="ES9" s="118"/>
      <c r="ET9" s="118"/>
      <c r="EU9" s="118"/>
      <c r="EV9" s="118"/>
      <c r="EW9" s="118"/>
      <c r="EX9" s="118"/>
      <c r="EY9" s="118"/>
      <c r="EZ9" s="118"/>
      <c r="FA9" s="118"/>
      <c r="FB9" s="118"/>
      <c r="FC9" s="131"/>
      <c r="FD9" s="131"/>
      <c r="FE9" s="131"/>
      <c r="FF9" s="131"/>
      <c r="FG9" s="131"/>
      <c r="FH9" s="131"/>
      <c r="FI9" s="131"/>
      <c r="FJ9" s="131"/>
      <c r="FK9" s="131"/>
      <c r="FL9" s="131"/>
      <c r="FM9" s="131"/>
      <c r="FN9" s="131"/>
      <c r="FO9" s="131"/>
      <c r="FP9" s="131"/>
      <c r="FQ9" s="131"/>
      <c r="FR9" s="131"/>
      <c r="FS9" s="131"/>
      <c r="FT9" s="131"/>
      <c r="FU9" s="131"/>
      <c r="FV9" s="131"/>
      <c r="FW9" s="131"/>
      <c r="FX9" s="131"/>
      <c r="FY9" s="131"/>
      <c r="FZ9" s="131"/>
      <c r="GA9" s="131"/>
      <c r="GB9" s="131"/>
      <c r="GC9" s="131"/>
      <c r="GD9" s="131"/>
      <c r="GE9" s="131"/>
      <c r="GF9" s="131"/>
      <c r="GG9" s="131"/>
      <c r="GH9" s="131"/>
      <c r="GI9" s="131"/>
      <c r="GJ9" s="131"/>
      <c r="GK9" s="131"/>
      <c r="GL9" s="131"/>
      <c r="GM9" s="131"/>
      <c r="GN9" s="131"/>
      <c r="GO9" s="131"/>
      <c r="GP9" s="131"/>
      <c r="GQ9" s="131"/>
      <c r="GR9" s="131"/>
      <c r="GS9" s="131"/>
      <c r="GT9" s="131"/>
      <c r="GU9" s="131"/>
      <c r="GV9" s="131"/>
      <c r="GW9" s="131"/>
      <c r="GX9" s="131"/>
      <c r="GY9" s="131"/>
      <c r="GZ9" s="131"/>
      <c r="HA9" s="131"/>
      <c r="HB9" s="131"/>
      <c r="HC9" s="131"/>
      <c r="HD9" s="131"/>
      <c r="HE9" s="131"/>
      <c r="HF9" s="131"/>
      <c r="HG9" s="131"/>
      <c r="HH9" s="131"/>
      <c r="HI9" s="131"/>
      <c r="HJ9" s="131"/>
      <c r="HK9" s="131"/>
      <c r="HL9" s="131"/>
      <c r="HM9" s="131"/>
      <c r="HN9" s="131"/>
      <c r="HO9" s="131"/>
      <c r="HP9" s="131"/>
      <c r="HQ9" s="131"/>
      <c r="HR9" s="131"/>
      <c r="HS9" s="131"/>
      <c r="HT9" s="131"/>
      <c r="HU9" s="131"/>
      <c r="HV9" s="131"/>
      <c r="HW9" s="131"/>
      <c r="HX9" s="131"/>
      <c r="HY9" s="131"/>
      <c r="HZ9" s="131"/>
      <c r="IA9" s="131"/>
      <c r="IB9" s="131"/>
      <c r="IC9" s="131"/>
      <c r="ID9" s="131"/>
      <c r="IE9" s="131"/>
      <c r="IF9" s="131"/>
      <c r="IG9" s="131"/>
      <c r="IH9" s="131"/>
      <c r="II9" s="131"/>
      <c r="IJ9" s="131"/>
      <c r="IK9" s="131"/>
      <c r="IL9" s="131"/>
      <c r="IM9" s="131"/>
      <c r="IN9" s="131"/>
      <c r="IO9" s="131"/>
      <c r="IP9" s="131"/>
    </row>
    <row r="10" customHeight="1" spans="1:250">
      <c r="A10" s="88" t="s">
        <v>610</v>
      </c>
      <c r="B10" s="88" t="s">
        <v>609</v>
      </c>
      <c r="C10" s="88" t="s">
        <v>329</v>
      </c>
      <c r="D10" s="8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8"/>
      <c r="CF10" s="118"/>
      <c r="CG10" s="118"/>
      <c r="CH10" s="118"/>
      <c r="CI10" s="118"/>
      <c r="CJ10" s="118"/>
      <c r="CK10" s="118"/>
      <c r="CL10" s="118"/>
      <c r="CM10" s="118"/>
      <c r="CN10" s="118"/>
      <c r="CO10" s="118"/>
      <c r="CP10" s="118"/>
      <c r="CQ10" s="118"/>
      <c r="CR10" s="118"/>
      <c r="CS10" s="118"/>
      <c r="CT10" s="118"/>
      <c r="CU10" s="118"/>
      <c r="CV10" s="118"/>
      <c r="CW10" s="118"/>
      <c r="CX10" s="118"/>
      <c r="CY10" s="118"/>
      <c r="CZ10" s="118"/>
      <c r="DA10" s="118"/>
      <c r="DB10" s="118"/>
      <c r="DC10" s="118"/>
      <c r="DD10" s="118"/>
      <c r="DE10" s="118"/>
      <c r="DF10" s="118"/>
      <c r="DG10" s="118"/>
      <c r="DH10" s="118"/>
      <c r="DI10" s="118"/>
      <c r="DJ10" s="118"/>
      <c r="DK10" s="118"/>
      <c r="DL10" s="118"/>
      <c r="DM10" s="118"/>
      <c r="DN10" s="118"/>
      <c r="DO10" s="118"/>
      <c r="DP10" s="118"/>
      <c r="DQ10" s="118"/>
      <c r="DR10" s="118"/>
      <c r="DS10" s="118"/>
      <c r="DT10" s="118"/>
      <c r="DU10" s="118"/>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1"/>
      <c r="FZ10" s="131"/>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1"/>
      <c r="HS10" s="131"/>
      <c r="HT10" s="131"/>
      <c r="HU10" s="131"/>
      <c r="HV10" s="131"/>
      <c r="HW10" s="131"/>
      <c r="HX10" s="131"/>
      <c r="HY10" s="131"/>
      <c r="HZ10" s="131"/>
      <c r="IA10" s="131"/>
      <c r="IB10" s="131"/>
      <c r="IC10" s="131"/>
      <c r="ID10" s="131"/>
      <c r="IE10" s="131"/>
      <c r="IF10" s="131"/>
      <c r="IG10" s="131"/>
      <c r="IH10" s="131"/>
      <c r="II10" s="131"/>
      <c r="IJ10" s="131"/>
      <c r="IK10" s="131"/>
      <c r="IL10" s="131"/>
      <c r="IM10" s="131"/>
      <c r="IN10" s="131"/>
      <c r="IO10" s="131"/>
      <c r="IP10" s="131"/>
    </row>
    <row r="11" customHeight="1" spans="1:250">
      <c r="A11" s="88" t="s">
        <v>611</v>
      </c>
      <c r="B11" s="88" t="s">
        <v>609</v>
      </c>
      <c r="C11" s="88" t="s">
        <v>331</v>
      </c>
      <c r="D11" s="88">
        <v>49.04</v>
      </c>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118"/>
      <c r="BK11" s="118"/>
      <c r="BL11" s="118"/>
      <c r="BM11" s="118"/>
      <c r="BN11" s="118"/>
      <c r="BO11" s="118"/>
      <c r="BP11" s="118"/>
      <c r="BQ11" s="118"/>
      <c r="BR11" s="118"/>
      <c r="BS11" s="118"/>
      <c r="BT11" s="118"/>
      <c r="BU11" s="118"/>
      <c r="BV11" s="118"/>
      <c r="BW11" s="118"/>
      <c r="BX11" s="118"/>
      <c r="BY11" s="118"/>
      <c r="BZ11" s="118"/>
      <c r="CA11" s="118"/>
      <c r="CB11" s="118"/>
      <c r="CC11" s="118"/>
      <c r="CD11" s="118"/>
      <c r="CE11" s="118"/>
      <c r="CF11" s="118"/>
      <c r="CG11" s="118"/>
      <c r="CH11" s="118"/>
      <c r="CI11" s="118"/>
      <c r="CJ11" s="118"/>
      <c r="CK11" s="118"/>
      <c r="CL11" s="118"/>
      <c r="CM11" s="118"/>
      <c r="CN11" s="118"/>
      <c r="CO11" s="118"/>
      <c r="CP11" s="118"/>
      <c r="CQ11" s="118"/>
      <c r="CR11" s="118"/>
      <c r="CS11" s="118"/>
      <c r="CT11" s="118"/>
      <c r="CU11" s="118"/>
      <c r="CV11" s="118"/>
      <c r="CW11" s="118"/>
      <c r="CX11" s="118"/>
      <c r="CY11" s="118"/>
      <c r="CZ11" s="118"/>
      <c r="DA11" s="118"/>
      <c r="DB11" s="118"/>
      <c r="DC11" s="118"/>
      <c r="DD11" s="118"/>
      <c r="DE11" s="118"/>
      <c r="DF11" s="118"/>
      <c r="DG11" s="118"/>
      <c r="DH11" s="118"/>
      <c r="DI11" s="118"/>
      <c r="DJ11" s="118"/>
      <c r="DK11" s="118"/>
      <c r="DL11" s="118"/>
      <c r="DM11" s="118"/>
      <c r="DN11" s="118"/>
      <c r="DO11" s="118"/>
      <c r="DP11" s="118"/>
      <c r="DQ11" s="118"/>
      <c r="DR11" s="118"/>
      <c r="DS11" s="118"/>
      <c r="DT11" s="118"/>
      <c r="DU11" s="118"/>
      <c r="DV11" s="118"/>
      <c r="DW11" s="118"/>
      <c r="DX11" s="118"/>
      <c r="DY11" s="118"/>
      <c r="DZ11" s="118"/>
      <c r="EA11" s="118"/>
      <c r="EB11" s="118"/>
      <c r="EC11" s="118"/>
      <c r="ED11" s="118"/>
      <c r="EE11" s="118"/>
      <c r="EF11" s="118"/>
      <c r="EG11" s="118"/>
      <c r="EH11" s="118"/>
      <c r="EI11" s="118"/>
      <c r="EJ11" s="118"/>
      <c r="EK11" s="118"/>
      <c r="EL11" s="118"/>
      <c r="EM11" s="118"/>
      <c r="EN11" s="118"/>
      <c r="EO11" s="118"/>
      <c r="EP11" s="118"/>
      <c r="EQ11" s="118"/>
      <c r="ER11" s="118"/>
      <c r="ES11" s="118"/>
      <c r="ET11" s="118"/>
      <c r="EU11" s="118"/>
      <c r="EV11" s="118"/>
      <c r="EW11" s="118"/>
      <c r="EX11" s="118"/>
      <c r="EY11" s="118"/>
      <c r="EZ11" s="118"/>
      <c r="FA11" s="118"/>
      <c r="FB11" s="118"/>
      <c r="FC11" s="131"/>
      <c r="FD11" s="131"/>
      <c r="FE11" s="131"/>
      <c r="FF11" s="131"/>
      <c r="FG11" s="131"/>
      <c r="FH11" s="131"/>
      <c r="FI11" s="131"/>
      <c r="FJ11" s="131"/>
      <c r="FK11" s="131"/>
      <c r="FL11" s="131"/>
      <c r="FM11" s="131"/>
      <c r="FN11" s="131"/>
      <c r="FO11" s="131"/>
      <c r="FP11" s="131"/>
      <c r="FQ11" s="131"/>
      <c r="FR11" s="131"/>
      <c r="FS11" s="131"/>
      <c r="FT11" s="131"/>
      <c r="FU11" s="131"/>
      <c r="FV11" s="131"/>
      <c r="FW11" s="131"/>
      <c r="FX11" s="131"/>
      <c r="FY11" s="131"/>
      <c r="FZ11" s="131"/>
      <c r="GA11" s="131"/>
      <c r="GB11" s="131"/>
      <c r="GC11" s="131"/>
      <c r="GD11" s="131"/>
      <c r="GE11" s="131"/>
      <c r="GF11" s="131"/>
      <c r="GG11" s="131"/>
      <c r="GH11" s="131"/>
      <c r="GI11" s="131"/>
      <c r="GJ11" s="131"/>
      <c r="GK11" s="131"/>
      <c r="GL11" s="131"/>
      <c r="GM11" s="131"/>
      <c r="GN11" s="131"/>
      <c r="GO11" s="131"/>
      <c r="GP11" s="131"/>
      <c r="GQ11" s="131"/>
      <c r="GR11" s="131"/>
      <c r="GS11" s="131"/>
      <c r="GT11" s="131"/>
      <c r="GU11" s="131"/>
      <c r="GV11" s="131"/>
      <c r="GW11" s="131"/>
      <c r="GX11" s="131"/>
      <c r="GY11" s="131"/>
      <c r="GZ11" s="131"/>
      <c r="HA11" s="131"/>
      <c r="HB11" s="131"/>
      <c r="HC11" s="131"/>
      <c r="HD11" s="131"/>
      <c r="HE11" s="131"/>
      <c r="HF11" s="131"/>
      <c r="HG11" s="131"/>
      <c r="HH11" s="131"/>
      <c r="HI11" s="131"/>
      <c r="HJ11" s="131"/>
      <c r="HK11" s="131"/>
      <c r="HL11" s="131"/>
      <c r="HM11" s="131"/>
      <c r="HN11" s="131"/>
      <c r="HO11" s="131"/>
      <c r="HP11" s="131"/>
      <c r="HQ11" s="131"/>
      <c r="HR11" s="131"/>
      <c r="HS11" s="131"/>
      <c r="HT11" s="131"/>
      <c r="HU11" s="131"/>
      <c r="HV11" s="131"/>
      <c r="HW11" s="131"/>
      <c r="HX11" s="131"/>
      <c r="HY11" s="131"/>
      <c r="HZ11" s="131"/>
      <c r="IA11" s="131"/>
      <c r="IB11" s="131"/>
      <c r="IC11" s="131"/>
      <c r="ID11" s="131"/>
      <c r="IE11" s="131"/>
      <c r="IF11" s="131"/>
      <c r="IG11" s="131"/>
      <c r="IH11" s="131"/>
      <c r="II11" s="131"/>
      <c r="IJ11" s="131"/>
      <c r="IK11" s="131"/>
      <c r="IL11" s="131"/>
      <c r="IM11" s="131"/>
      <c r="IN11" s="131"/>
      <c r="IO11" s="131"/>
      <c r="IP11" s="131"/>
    </row>
    <row r="12" customHeight="1" spans="1:250">
      <c r="A12" s="88" t="s">
        <v>612</v>
      </c>
      <c r="B12" s="88" t="s">
        <v>609</v>
      </c>
      <c r="C12" s="88" t="s">
        <v>332</v>
      </c>
      <c r="D12" s="88">
        <v>1140.87</v>
      </c>
      <c r="E12" s="118"/>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118"/>
      <c r="BK12" s="118"/>
      <c r="BL12" s="118"/>
      <c r="BM12" s="118"/>
      <c r="BN12" s="118"/>
      <c r="BO12" s="118"/>
      <c r="BP12" s="118"/>
      <c r="BQ12" s="118"/>
      <c r="BR12" s="118"/>
      <c r="BS12" s="118"/>
      <c r="BT12" s="118"/>
      <c r="BU12" s="118"/>
      <c r="BV12" s="118"/>
      <c r="BW12" s="118"/>
      <c r="BX12" s="118"/>
      <c r="BY12" s="118"/>
      <c r="BZ12" s="118"/>
      <c r="CA12" s="118"/>
      <c r="CB12" s="118"/>
      <c r="CC12" s="118"/>
      <c r="CD12" s="118"/>
      <c r="CE12" s="118"/>
      <c r="CF12" s="118"/>
      <c r="CG12" s="118"/>
      <c r="CH12" s="118"/>
      <c r="CI12" s="118"/>
      <c r="CJ12" s="118"/>
      <c r="CK12" s="118"/>
      <c r="CL12" s="118"/>
      <c r="CM12" s="118"/>
      <c r="CN12" s="118"/>
      <c r="CO12" s="118"/>
      <c r="CP12" s="118"/>
      <c r="CQ12" s="118"/>
      <c r="CR12" s="118"/>
      <c r="CS12" s="118"/>
      <c r="CT12" s="118"/>
      <c r="CU12" s="118"/>
      <c r="CV12" s="118"/>
      <c r="CW12" s="118"/>
      <c r="CX12" s="118"/>
      <c r="CY12" s="118"/>
      <c r="CZ12" s="118"/>
      <c r="DA12" s="118"/>
      <c r="DB12" s="118"/>
      <c r="DC12" s="118"/>
      <c r="DD12" s="118"/>
      <c r="DE12" s="118"/>
      <c r="DF12" s="118"/>
      <c r="DG12" s="118"/>
      <c r="DH12" s="118"/>
      <c r="DI12" s="118"/>
      <c r="DJ12" s="118"/>
      <c r="DK12" s="118"/>
      <c r="DL12" s="118"/>
      <c r="DM12" s="118"/>
      <c r="DN12" s="118"/>
      <c r="DO12" s="118"/>
      <c r="DP12" s="118"/>
      <c r="DQ12" s="118"/>
      <c r="DR12" s="118"/>
      <c r="DS12" s="118"/>
      <c r="DT12" s="118"/>
      <c r="DU12" s="118"/>
      <c r="DV12" s="118"/>
      <c r="DW12" s="118"/>
      <c r="DX12" s="118"/>
      <c r="DY12" s="118"/>
      <c r="DZ12" s="118"/>
      <c r="EA12" s="118"/>
      <c r="EB12" s="118"/>
      <c r="EC12" s="118"/>
      <c r="ED12" s="118"/>
      <c r="EE12" s="118"/>
      <c r="EF12" s="118"/>
      <c r="EG12" s="118"/>
      <c r="EH12" s="118"/>
      <c r="EI12" s="118"/>
      <c r="EJ12" s="118"/>
      <c r="EK12" s="118"/>
      <c r="EL12" s="118"/>
      <c r="EM12" s="118"/>
      <c r="EN12" s="118"/>
      <c r="EO12" s="118"/>
      <c r="EP12" s="118"/>
      <c r="EQ12" s="118"/>
      <c r="ER12" s="118"/>
      <c r="ES12" s="118"/>
      <c r="ET12" s="118"/>
      <c r="EU12" s="118"/>
      <c r="EV12" s="118"/>
      <c r="EW12" s="118"/>
      <c r="EX12" s="118"/>
      <c r="EY12" s="118"/>
      <c r="EZ12" s="118"/>
      <c r="FA12" s="118"/>
      <c r="FB12" s="118"/>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1"/>
      <c r="FZ12" s="131"/>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1"/>
      <c r="HS12" s="131"/>
      <c r="HT12" s="131"/>
      <c r="HU12" s="131"/>
      <c r="HV12" s="131"/>
      <c r="HW12" s="131"/>
      <c r="HX12" s="131"/>
      <c r="HY12" s="131"/>
      <c r="HZ12" s="131"/>
      <c r="IA12" s="131"/>
      <c r="IB12" s="131"/>
      <c r="IC12" s="131"/>
      <c r="ID12" s="131"/>
      <c r="IE12" s="131"/>
      <c r="IF12" s="131"/>
      <c r="IG12" s="131"/>
      <c r="IH12" s="131"/>
      <c r="II12" s="131"/>
      <c r="IJ12" s="131"/>
      <c r="IK12" s="131"/>
      <c r="IL12" s="131"/>
      <c r="IM12" s="131"/>
      <c r="IN12" s="131"/>
      <c r="IO12" s="131"/>
      <c r="IP12" s="131"/>
    </row>
    <row r="13" customHeight="1" spans="1:250">
      <c r="A13" s="88" t="s">
        <v>613</v>
      </c>
      <c r="B13" s="88" t="s">
        <v>609</v>
      </c>
      <c r="C13" s="88" t="s">
        <v>333</v>
      </c>
      <c r="D13" s="88">
        <v>154.08</v>
      </c>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18"/>
      <c r="DK13" s="118"/>
      <c r="DL13" s="118"/>
      <c r="DM13" s="118"/>
      <c r="DN13" s="118"/>
      <c r="DO13" s="118"/>
      <c r="DP13" s="118"/>
      <c r="DQ13" s="118"/>
      <c r="DR13" s="118"/>
      <c r="DS13" s="118"/>
      <c r="DT13" s="118"/>
      <c r="DU13" s="118"/>
      <c r="DV13" s="118"/>
      <c r="DW13" s="118"/>
      <c r="DX13" s="118"/>
      <c r="DY13" s="118"/>
      <c r="DZ13" s="118"/>
      <c r="EA13" s="118"/>
      <c r="EB13" s="118"/>
      <c r="EC13" s="118"/>
      <c r="ED13" s="118"/>
      <c r="EE13" s="118"/>
      <c r="EF13" s="118"/>
      <c r="EG13" s="118"/>
      <c r="EH13" s="118"/>
      <c r="EI13" s="118"/>
      <c r="EJ13" s="118"/>
      <c r="EK13" s="118"/>
      <c r="EL13" s="118"/>
      <c r="EM13" s="118"/>
      <c r="EN13" s="118"/>
      <c r="EO13" s="118"/>
      <c r="EP13" s="118"/>
      <c r="EQ13" s="118"/>
      <c r="ER13" s="118"/>
      <c r="ES13" s="118"/>
      <c r="ET13" s="118"/>
      <c r="EU13" s="118"/>
      <c r="EV13" s="118"/>
      <c r="EW13" s="118"/>
      <c r="EX13" s="118"/>
      <c r="EY13" s="118"/>
      <c r="EZ13" s="118"/>
      <c r="FA13" s="118"/>
      <c r="FB13" s="118"/>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row>
    <row r="14" customHeight="1" spans="1:250">
      <c r="A14" s="88" t="s">
        <v>614</v>
      </c>
      <c r="B14" s="88" t="s">
        <v>609</v>
      </c>
      <c r="C14" s="88" t="s">
        <v>334</v>
      </c>
      <c r="D14" s="88">
        <v>69.69</v>
      </c>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c r="BA14" s="118"/>
      <c r="BB14" s="118"/>
      <c r="BC14" s="118"/>
      <c r="BD14" s="118"/>
      <c r="BE14" s="118"/>
      <c r="BF14" s="118"/>
      <c r="BG14" s="118"/>
      <c r="BH14" s="118"/>
      <c r="BI14" s="118"/>
      <c r="BJ14" s="118"/>
      <c r="BK14" s="118"/>
      <c r="BL14" s="118"/>
      <c r="BM14" s="118"/>
      <c r="BN14" s="118"/>
      <c r="BO14" s="118"/>
      <c r="BP14" s="118"/>
      <c r="BQ14" s="118"/>
      <c r="BR14" s="118"/>
      <c r="BS14" s="118"/>
      <c r="BT14" s="118"/>
      <c r="BU14" s="118"/>
      <c r="BV14" s="118"/>
      <c r="BW14" s="118"/>
      <c r="BX14" s="118"/>
      <c r="BY14" s="118"/>
      <c r="BZ14" s="118"/>
      <c r="CA14" s="118"/>
      <c r="CB14" s="118"/>
      <c r="CC14" s="118"/>
      <c r="CD14" s="118"/>
      <c r="CE14" s="118"/>
      <c r="CF14" s="118"/>
      <c r="CG14" s="118"/>
      <c r="CH14" s="118"/>
      <c r="CI14" s="118"/>
      <c r="CJ14" s="118"/>
      <c r="CK14" s="118"/>
      <c r="CL14" s="118"/>
      <c r="CM14" s="118"/>
      <c r="CN14" s="118"/>
      <c r="CO14" s="118"/>
      <c r="CP14" s="118"/>
      <c r="CQ14" s="118"/>
      <c r="CR14" s="118"/>
      <c r="CS14" s="118"/>
      <c r="CT14" s="118"/>
      <c r="CU14" s="118"/>
      <c r="CV14" s="118"/>
      <c r="CW14" s="118"/>
      <c r="CX14" s="118"/>
      <c r="CY14" s="118"/>
      <c r="CZ14" s="118"/>
      <c r="DA14" s="118"/>
      <c r="DB14" s="118"/>
      <c r="DC14" s="118"/>
      <c r="DD14" s="118"/>
      <c r="DE14" s="118"/>
      <c r="DF14" s="118"/>
      <c r="DG14" s="118"/>
      <c r="DH14" s="118"/>
      <c r="DI14" s="118"/>
      <c r="DJ14" s="118"/>
      <c r="DK14" s="118"/>
      <c r="DL14" s="118"/>
      <c r="DM14" s="118"/>
      <c r="DN14" s="118"/>
      <c r="DO14" s="118"/>
      <c r="DP14" s="118"/>
      <c r="DQ14" s="118"/>
      <c r="DR14" s="118"/>
      <c r="DS14" s="118"/>
      <c r="DT14" s="118"/>
      <c r="DU14" s="118"/>
      <c r="DV14" s="118"/>
      <c r="DW14" s="118"/>
      <c r="DX14" s="118"/>
      <c r="DY14" s="118"/>
      <c r="DZ14" s="118"/>
      <c r="EA14" s="118"/>
      <c r="EB14" s="118"/>
      <c r="EC14" s="118"/>
      <c r="ED14" s="118"/>
      <c r="EE14" s="118"/>
      <c r="EF14" s="118"/>
      <c r="EG14" s="118"/>
      <c r="EH14" s="118"/>
      <c r="EI14" s="118"/>
      <c r="EJ14" s="118"/>
      <c r="EK14" s="118"/>
      <c r="EL14" s="118"/>
      <c r="EM14" s="118"/>
      <c r="EN14" s="118"/>
      <c r="EO14" s="118"/>
      <c r="EP14" s="118"/>
      <c r="EQ14" s="118"/>
      <c r="ER14" s="118"/>
      <c r="ES14" s="118"/>
      <c r="ET14" s="118"/>
      <c r="EU14" s="118"/>
      <c r="EV14" s="118"/>
      <c r="EW14" s="118"/>
      <c r="EX14" s="118"/>
      <c r="EY14" s="118"/>
      <c r="EZ14" s="118"/>
      <c r="FA14" s="118"/>
      <c r="FB14" s="118"/>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row>
    <row r="15" customHeight="1" spans="1:250">
      <c r="A15" s="88" t="s">
        <v>615</v>
      </c>
      <c r="B15" s="88" t="s">
        <v>609</v>
      </c>
      <c r="C15" s="88" t="s">
        <v>335</v>
      </c>
      <c r="D15" s="88">
        <v>324</v>
      </c>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c r="BA15" s="118"/>
      <c r="BB15" s="118"/>
      <c r="BC15" s="118"/>
      <c r="BD15" s="118"/>
      <c r="BE15" s="118"/>
      <c r="BF15" s="118"/>
      <c r="BG15" s="118"/>
      <c r="BH15" s="118"/>
      <c r="BI15" s="118"/>
      <c r="BJ15" s="118"/>
      <c r="BK15" s="118"/>
      <c r="BL15" s="118"/>
      <c r="BM15" s="118"/>
      <c r="BN15" s="118"/>
      <c r="BO15" s="118"/>
      <c r="BP15" s="118"/>
      <c r="BQ15" s="118"/>
      <c r="BR15" s="118"/>
      <c r="BS15" s="118"/>
      <c r="BT15" s="118"/>
      <c r="BU15" s="118"/>
      <c r="BV15" s="118"/>
      <c r="BW15" s="118"/>
      <c r="BX15" s="118"/>
      <c r="BY15" s="118"/>
      <c r="BZ15" s="118"/>
      <c r="CA15" s="118"/>
      <c r="CB15" s="118"/>
      <c r="CC15" s="118"/>
      <c r="CD15" s="118"/>
      <c r="CE15" s="118"/>
      <c r="CF15" s="118"/>
      <c r="CG15" s="118"/>
      <c r="CH15" s="118"/>
      <c r="CI15" s="118"/>
      <c r="CJ15" s="118"/>
      <c r="CK15" s="118"/>
      <c r="CL15" s="118"/>
      <c r="CM15" s="118"/>
      <c r="CN15" s="118"/>
      <c r="CO15" s="118"/>
      <c r="CP15" s="118"/>
      <c r="CQ15" s="118"/>
      <c r="CR15" s="118"/>
      <c r="CS15" s="118"/>
      <c r="CT15" s="118"/>
      <c r="CU15" s="118"/>
      <c r="CV15" s="118"/>
      <c r="CW15" s="118"/>
      <c r="CX15" s="118"/>
      <c r="CY15" s="118"/>
      <c r="CZ15" s="118"/>
      <c r="DA15" s="118"/>
      <c r="DB15" s="118"/>
      <c r="DC15" s="118"/>
      <c r="DD15" s="118"/>
      <c r="DE15" s="118"/>
      <c r="DF15" s="118"/>
      <c r="DG15" s="118"/>
      <c r="DH15" s="118"/>
      <c r="DI15" s="118"/>
      <c r="DJ15" s="118"/>
      <c r="DK15" s="118"/>
      <c r="DL15" s="118"/>
      <c r="DM15" s="118"/>
      <c r="DN15" s="118"/>
      <c r="DO15" s="118"/>
      <c r="DP15" s="118"/>
      <c r="DQ15" s="118"/>
      <c r="DR15" s="118"/>
      <c r="DS15" s="118"/>
      <c r="DT15" s="118"/>
      <c r="DU15" s="118"/>
      <c r="DV15" s="118"/>
      <c r="DW15" s="118"/>
      <c r="DX15" s="118"/>
      <c r="DY15" s="118"/>
      <c r="DZ15" s="118"/>
      <c r="EA15" s="118"/>
      <c r="EB15" s="118"/>
      <c r="EC15" s="118"/>
      <c r="ED15" s="118"/>
      <c r="EE15" s="118"/>
      <c r="EF15" s="118"/>
      <c r="EG15" s="118"/>
      <c r="EH15" s="118"/>
      <c r="EI15" s="118"/>
      <c r="EJ15" s="118"/>
      <c r="EK15" s="118"/>
      <c r="EL15" s="118"/>
      <c r="EM15" s="118"/>
      <c r="EN15" s="118"/>
      <c r="EO15" s="118"/>
      <c r="EP15" s="118"/>
      <c r="EQ15" s="118"/>
      <c r="ER15" s="118"/>
      <c r="ES15" s="118"/>
      <c r="ET15" s="118"/>
      <c r="EU15" s="118"/>
      <c r="EV15" s="118"/>
      <c r="EW15" s="118"/>
      <c r="EX15" s="118"/>
      <c r="EY15" s="118"/>
      <c r="EZ15" s="118"/>
      <c r="FA15" s="118"/>
      <c r="FB15" s="118"/>
      <c r="FC15" s="131"/>
      <c r="FD15" s="131"/>
      <c r="FE15" s="131"/>
      <c r="FF15" s="131"/>
      <c r="FG15" s="131"/>
      <c r="FH15" s="131"/>
      <c r="FI15" s="131"/>
      <c r="FJ15" s="131"/>
      <c r="FK15" s="131"/>
      <c r="FL15" s="131"/>
      <c r="FM15" s="131"/>
      <c r="FN15" s="131"/>
      <c r="FO15" s="131"/>
      <c r="FP15" s="131"/>
      <c r="FQ15" s="131"/>
      <c r="FR15" s="131"/>
      <c r="FS15" s="131"/>
      <c r="FT15" s="131"/>
      <c r="FU15" s="131"/>
      <c r="FV15" s="131"/>
      <c r="FW15" s="131"/>
      <c r="FX15" s="131"/>
      <c r="FY15" s="131"/>
      <c r="FZ15" s="131"/>
      <c r="GA15" s="131"/>
      <c r="GB15" s="131"/>
      <c r="GC15" s="131"/>
      <c r="GD15" s="131"/>
      <c r="GE15" s="131"/>
      <c r="GF15" s="131"/>
      <c r="GG15" s="131"/>
      <c r="GH15" s="131"/>
      <c r="GI15" s="131"/>
      <c r="GJ15" s="131"/>
      <c r="GK15" s="131"/>
      <c r="GL15" s="131"/>
      <c r="GM15" s="131"/>
      <c r="GN15" s="131"/>
      <c r="GO15" s="131"/>
      <c r="GP15" s="131"/>
      <c r="GQ15" s="131"/>
      <c r="GR15" s="131"/>
      <c r="GS15" s="131"/>
      <c r="GT15" s="131"/>
      <c r="GU15" s="131"/>
      <c r="GV15" s="131"/>
      <c r="GW15" s="131"/>
      <c r="GX15" s="131"/>
      <c r="GY15" s="131"/>
      <c r="GZ15" s="131"/>
      <c r="HA15" s="131"/>
      <c r="HB15" s="131"/>
      <c r="HC15" s="131"/>
      <c r="HD15" s="131"/>
      <c r="HE15" s="131"/>
      <c r="HF15" s="131"/>
      <c r="HG15" s="131"/>
      <c r="HH15" s="131"/>
      <c r="HI15" s="131"/>
      <c r="HJ15" s="131"/>
      <c r="HK15" s="131"/>
      <c r="HL15" s="131"/>
      <c r="HM15" s="131"/>
      <c r="HN15" s="131"/>
      <c r="HO15" s="131"/>
      <c r="HP15" s="131"/>
      <c r="HQ15" s="131"/>
      <c r="HR15" s="131"/>
      <c r="HS15" s="131"/>
      <c r="HT15" s="131"/>
      <c r="HU15" s="131"/>
      <c r="HV15" s="131"/>
      <c r="HW15" s="131"/>
      <c r="HX15" s="131"/>
      <c r="HY15" s="131"/>
      <c r="HZ15" s="131"/>
      <c r="IA15" s="131"/>
      <c r="IB15" s="131"/>
      <c r="IC15" s="131"/>
      <c r="ID15" s="131"/>
      <c r="IE15" s="131"/>
      <c r="IF15" s="131"/>
      <c r="IG15" s="131"/>
      <c r="IH15" s="131"/>
      <c r="II15" s="131"/>
      <c r="IJ15" s="131"/>
      <c r="IK15" s="131"/>
      <c r="IL15" s="131"/>
      <c r="IM15" s="131"/>
      <c r="IN15" s="131"/>
      <c r="IO15" s="131"/>
      <c r="IP15" s="131"/>
    </row>
    <row r="16" customHeight="1" spans="1:250">
      <c r="A16" s="130" t="s">
        <v>616</v>
      </c>
      <c r="B16" s="88" t="s">
        <v>609</v>
      </c>
      <c r="C16" s="130" t="s">
        <v>336</v>
      </c>
      <c r="D16" s="88">
        <v>606.14</v>
      </c>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c r="DL16" s="118"/>
      <c r="DM16" s="118"/>
      <c r="DN16" s="118"/>
      <c r="DO16" s="118"/>
      <c r="DP16" s="118"/>
      <c r="DQ16" s="118"/>
      <c r="DR16" s="118"/>
      <c r="DS16" s="118"/>
      <c r="DT16" s="118"/>
      <c r="DU16" s="118"/>
      <c r="DV16" s="118"/>
      <c r="DW16" s="118"/>
      <c r="DX16" s="118"/>
      <c r="DY16" s="118"/>
      <c r="DZ16" s="118"/>
      <c r="EA16" s="118"/>
      <c r="EB16" s="118"/>
      <c r="EC16" s="118"/>
      <c r="ED16" s="118"/>
      <c r="EE16" s="118"/>
      <c r="EF16" s="118"/>
      <c r="EG16" s="118"/>
      <c r="EH16" s="118"/>
      <c r="EI16" s="118"/>
      <c r="EJ16" s="118"/>
      <c r="EK16" s="118"/>
      <c r="EL16" s="118"/>
      <c r="EM16" s="118"/>
      <c r="EN16" s="118"/>
      <c r="EO16" s="118"/>
      <c r="EP16" s="118"/>
      <c r="EQ16" s="118"/>
      <c r="ER16" s="118"/>
      <c r="ES16" s="118"/>
      <c r="ET16" s="118"/>
      <c r="EU16" s="118"/>
      <c r="EV16" s="118"/>
      <c r="EW16" s="118"/>
      <c r="EX16" s="118"/>
      <c r="EY16" s="118"/>
      <c r="EZ16" s="118"/>
      <c r="FA16" s="118"/>
      <c r="FB16" s="118"/>
      <c r="FC16" s="131"/>
      <c r="FD16" s="131"/>
      <c r="FE16" s="131"/>
      <c r="FF16" s="131"/>
      <c r="FG16" s="131"/>
      <c r="FH16" s="131"/>
      <c r="FI16" s="131"/>
      <c r="FJ16" s="131"/>
      <c r="FK16" s="131"/>
      <c r="FL16" s="131"/>
      <c r="FM16" s="131"/>
      <c r="FN16" s="131"/>
      <c r="FO16" s="131"/>
      <c r="FP16" s="131"/>
      <c r="FQ16" s="131"/>
      <c r="FR16" s="131"/>
      <c r="FS16" s="131"/>
      <c r="FT16" s="131"/>
      <c r="FU16" s="131"/>
      <c r="FV16" s="131"/>
      <c r="FW16" s="131"/>
      <c r="FX16" s="131"/>
      <c r="FY16" s="131"/>
      <c r="FZ16" s="131"/>
      <c r="GA16" s="131"/>
      <c r="GB16" s="131"/>
      <c r="GC16" s="131"/>
      <c r="GD16" s="131"/>
      <c r="GE16" s="131"/>
      <c r="GF16" s="131"/>
      <c r="GG16" s="131"/>
      <c r="GH16" s="131"/>
      <c r="GI16" s="131"/>
      <c r="GJ16" s="131"/>
      <c r="GK16" s="131"/>
      <c r="GL16" s="131"/>
      <c r="GM16" s="131"/>
      <c r="GN16" s="131"/>
      <c r="GO16" s="131"/>
      <c r="GP16" s="131"/>
      <c r="GQ16" s="131"/>
      <c r="GR16" s="131"/>
      <c r="GS16" s="131"/>
      <c r="GT16" s="131"/>
      <c r="GU16" s="131"/>
      <c r="GV16" s="131"/>
      <c r="GW16" s="131"/>
      <c r="GX16" s="131"/>
      <c r="GY16" s="131"/>
      <c r="GZ16" s="131"/>
      <c r="HA16" s="131"/>
      <c r="HB16" s="131"/>
      <c r="HC16" s="131"/>
      <c r="HD16" s="131"/>
      <c r="HE16" s="131"/>
      <c r="HF16" s="131"/>
      <c r="HG16" s="131"/>
      <c r="HH16" s="131"/>
      <c r="HI16" s="131"/>
      <c r="HJ16" s="131"/>
      <c r="HK16" s="131"/>
      <c r="HL16" s="131"/>
      <c r="HM16" s="131"/>
      <c r="HN16" s="131"/>
      <c r="HO16" s="131"/>
      <c r="HP16" s="131"/>
      <c r="HQ16" s="131"/>
      <c r="HR16" s="131"/>
      <c r="HS16" s="131"/>
      <c r="HT16" s="131"/>
      <c r="HU16" s="131"/>
      <c r="HV16" s="131"/>
      <c r="HW16" s="131"/>
      <c r="HX16" s="131"/>
      <c r="HY16" s="131"/>
      <c r="HZ16" s="131"/>
      <c r="IA16" s="131"/>
      <c r="IB16" s="131"/>
      <c r="IC16" s="131"/>
      <c r="ID16" s="131"/>
      <c r="IE16" s="131"/>
      <c r="IF16" s="131"/>
      <c r="IG16" s="131"/>
      <c r="IH16" s="131"/>
      <c r="II16" s="131"/>
      <c r="IJ16" s="131"/>
      <c r="IK16" s="131"/>
      <c r="IL16" s="131"/>
      <c r="IM16" s="131"/>
      <c r="IN16" s="131"/>
      <c r="IO16" s="131"/>
      <c r="IP16" s="131"/>
    </row>
    <row r="17" customHeight="1" spans="1:4">
      <c r="A17" s="91"/>
      <c r="B17" s="88"/>
      <c r="C17" s="88" t="s">
        <v>337</v>
      </c>
      <c r="D17" s="88">
        <v>91.86</v>
      </c>
    </row>
    <row r="18" customHeight="1" spans="1:4">
      <c r="A18" s="88" t="s">
        <v>617</v>
      </c>
      <c r="B18" s="88">
        <f>SUM(B8:B16)</f>
        <v>3482.34</v>
      </c>
      <c r="C18" s="88" t="s">
        <v>338</v>
      </c>
      <c r="D18" s="88">
        <v>74.24</v>
      </c>
    </row>
    <row r="19" customHeight="1" spans="1:4">
      <c r="A19" s="88"/>
      <c r="B19" s="88"/>
      <c r="C19" s="88" t="s">
        <v>339</v>
      </c>
      <c r="D19" s="88">
        <v>41.93</v>
      </c>
    </row>
    <row r="20" customHeight="1" spans="1:4">
      <c r="A20" s="88" t="s">
        <v>618</v>
      </c>
      <c r="B20" s="88"/>
      <c r="C20" s="91"/>
      <c r="D20" s="91"/>
    </row>
    <row r="21" customHeight="1" spans="1:4">
      <c r="A21" s="88" t="s">
        <v>619</v>
      </c>
      <c r="B21" s="88">
        <v>242.05</v>
      </c>
      <c r="C21" s="91"/>
      <c r="D21" s="91"/>
    </row>
    <row r="23" customHeight="1" spans="3:3">
      <c r="C23" s="76"/>
    </row>
  </sheetData>
  <mergeCells count="3">
    <mergeCell ref="A2:D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1"/>
  <sheetViews>
    <sheetView showGridLines="0" showZeros="0" workbookViewId="0">
      <selection activeCell="B7" sqref="B7"/>
    </sheetView>
  </sheetViews>
  <sheetFormatPr defaultColWidth="6.88333333333333" defaultRowHeight="12.75" customHeight="1"/>
  <cols>
    <col min="1" max="1" width="9.21666666666667" style="94" customWidth="1"/>
    <col min="2" max="2" width="38.2166666666667" style="94" customWidth="1"/>
    <col min="3" max="3" width="12.6666666666667" style="74" customWidth="1"/>
    <col min="4" max="4" width="11.875" style="74" customWidth="1"/>
    <col min="5" max="13" width="12.6666666666667" style="74" customWidth="1"/>
    <col min="14" max="243" width="6.88333333333333" style="74"/>
    <col min="244" max="244" width="9.21666666666667" style="74" customWidth="1"/>
    <col min="245" max="245" width="44.6666666666667" style="74" customWidth="1"/>
    <col min="246" max="255" width="12.6666666666667" style="74" customWidth="1"/>
    <col min="256" max="499" width="6.88333333333333" style="74"/>
    <col min="500" max="500" width="9.21666666666667" style="74" customWidth="1"/>
    <col min="501" max="501" width="44.6666666666667" style="74" customWidth="1"/>
    <col min="502" max="511" width="12.6666666666667" style="74" customWidth="1"/>
    <col min="512" max="755" width="6.88333333333333" style="74"/>
    <col min="756" max="756" width="9.21666666666667" style="74" customWidth="1"/>
    <col min="757" max="757" width="44.6666666666667" style="74" customWidth="1"/>
    <col min="758" max="767" width="12.6666666666667" style="74" customWidth="1"/>
    <col min="768" max="1011" width="6.88333333333333" style="74"/>
    <col min="1012" max="1012" width="9.21666666666667" style="74" customWidth="1"/>
    <col min="1013" max="1013" width="44.6666666666667" style="74" customWidth="1"/>
    <col min="1014" max="1023" width="12.6666666666667" style="74" customWidth="1"/>
    <col min="1024" max="1267" width="6.88333333333333" style="74"/>
    <col min="1268" max="1268" width="9.21666666666667" style="74" customWidth="1"/>
    <col min="1269" max="1269" width="44.6666666666667" style="74" customWidth="1"/>
    <col min="1270" max="1279" width="12.6666666666667" style="74" customWidth="1"/>
    <col min="1280" max="1523" width="6.88333333333333" style="74"/>
    <col min="1524" max="1524" width="9.21666666666667" style="74" customWidth="1"/>
    <col min="1525" max="1525" width="44.6666666666667" style="74" customWidth="1"/>
    <col min="1526" max="1535" width="12.6666666666667" style="74" customWidth="1"/>
    <col min="1536" max="1779" width="6.88333333333333" style="74"/>
    <col min="1780" max="1780" width="9.21666666666667" style="74" customWidth="1"/>
    <col min="1781" max="1781" width="44.6666666666667" style="74" customWidth="1"/>
    <col min="1782" max="1791" width="12.6666666666667" style="74" customWidth="1"/>
    <col min="1792" max="2035" width="6.88333333333333" style="74"/>
    <col min="2036" max="2036" width="9.21666666666667" style="74" customWidth="1"/>
    <col min="2037" max="2037" width="44.6666666666667" style="74" customWidth="1"/>
    <col min="2038" max="2047" width="12.6666666666667" style="74" customWidth="1"/>
    <col min="2048" max="2291" width="6.88333333333333" style="74"/>
    <col min="2292" max="2292" width="9.21666666666667" style="74" customWidth="1"/>
    <col min="2293" max="2293" width="44.6666666666667" style="74" customWidth="1"/>
    <col min="2294" max="2303" width="12.6666666666667" style="74" customWidth="1"/>
    <col min="2304" max="2547" width="6.88333333333333" style="74"/>
    <col min="2548" max="2548" width="9.21666666666667" style="74" customWidth="1"/>
    <col min="2549" max="2549" width="44.6666666666667" style="74" customWidth="1"/>
    <col min="2550" max="2559" width="12.6666666666667" style="74" customWidth="1"/>
    <col min="2560" max="2803" width="6.88333333333333" style="74"/>
    <col min="2804" max="2804" width="9.21666666666667" style="74" customWidth="1"/>
    <col min="2805" max="2805" width="44.6666666666667" style="74" customWidth="1"/>
    <col min="2806" max="2815" width="12.6666666666667" style="74" customWidth="1"/>
    <col min="2816" max="3059" width="6.88333333333333" style="74"/>
    <col min="3060" max="3060" width="9.21666666666667" style="74" customWidth="1"/>
    <col min="3061" max="3061" width="44.6666666666667" style="74" customWidth="1"/>
    <col min="3062" max="3071" width="12.6666666666667" style="74" customWidth="1"/>
    <col min="3072" max="3315" width="6.88333333333333" style="74"/>
    <col min="3316" max="3316" width="9.21666666666667" style="74" customWidth="1"/>
    <col min="3317" max="3317" width="44.6666666666667" style="74" customWidth="1"/>
    <col min="3318" max="3327" width="12.6666666666667" style="74" customWidth="1"/>
    <col min="3328" max="3571" width="6.88333333333333" style="74"/>
    <col min="3572" max="3572" width="9.21666666666667" style="74" customWidth="1"/>
    <col min="3573" max="3573" width="44.6666666666667" style="74" customWidth="1"/>
    <col min="3574" max="3583" width="12.6666666666667" style="74" customWidth="1"/>
    <col min="3584" max="3827" width="6.88333333333333" style="74"/>
    <col min="3828" max="3828" width="9.21666666666667" style="74" customWidth="1"/>
    <col min="3829" max="3829" width="44.6666666666667" style="74" customWidth="1"/>
    <col min="3830" max="3839" width="12.6666666666667" style="74" customWidth="1"/>
    <col min="3840" max="4083" width="6.88333333333333" style="74"/>
    <col min="4084" max="4084" width="9.21666666666667" style="74" customWidth="1"/>
    <col min="4085" max="4085" width="44.6666666666667" style="74" customWidth="1"/>
    <col min="4086" max="4095" width="12.6666666666667" style="74" customWidth="1"/>
    <col min="4096" max="4339" width="6.88333333333333" style="74"/>
    <col min="4340" max="4340" width="9.21666666666667" style="74" customWidth="1"/>
    <col min="4341" max="4341" width="44.6666666666667" style="74" customWidth="1"/>
    <col min="4342" max="4351" width="12.6666666666667" style="74" customWidth="1"/>
    <col min="4352" max="4595" width="6.88333333333333" style="74"/>
    <col min="4596" max="4596" width="9.21666666666667" style="74" customWidth="1"/>
    <col min="4597" max="4597" width="44.6666666666667" style="74" customWidth="1"/>
    <col min="4598" max="4607" width="12.6666666666667" style="74" customWidth="1"/>
    <col min="4608" max="4851" width="6.88333333333333" style="74"/>
    <col min="4852" max="4852" width="9.21666666666667" style="74" customWidth="1"/>
    <col min="4853" max="4853" width="44.6666666666667" style="74" customWidth="1"/>
    <col min="4854" max="4863" width="12.6666666666667" style="74" customWidth="1"/>
    <col min="4864" max="5107" width="6.88333333333333" style="74"/>
    <col min="5108" max="5108" width="9.21666666666667" style="74" customWidth="1"/>
    <col min="5109" max="5109" width="44.6666666666667" style="74" customWidth="1"/>
    <col min="5110" max="5119" width="12.6666666666667" style="74" customWidth="1"/>
    <col min="5120" max="5363" width="6.88333333333333" style="74"/>
    <col min="5364" max="5364" width="9.21666666666667" style="74" customWidth="1"/>
    <col min="5365" max="5365" width="44.6666666666667" style="74" customWidth="1"/>
    <col min="5366" max="5375" width="12.6666666666667" style="74" customWidth="1"/>
    <col min="5376" max="5619" width="6.88333333333333" style="74"/>
    <col min="5620" max="5620" width="9.21666666666667" style="74" customWidth="1"/>
    <col min="5621" max="5621" width="44.6666666666667" style="74" customWidth="1"/>
    <col min="5622" max="5631" width="12.6666666666667" style="74" customWidth="1"/>
    <col min="5632" max="5875" width="6.88333333333333" style="74"/>
    <col min="5876" max="5876" width="9.21666666666667" style="74" customWidth="1"/>
    <col min="5877" max="5877" width="44.6666666666667" style="74" customWidth="1"/>
    <col min="5878" max="5887" width="12.6666666666667" style="74" customWidth="1"/>
    <col min="5888" max="6131" width="6.88333333333333" style="74"/>
    <col min="6132" max="6132" width="9.21666666666667" style="74" customWidth="1"/>
    <col min="6133" max="6133" width="44.6666666666667" style="74" customWidth="1"/>
    <col min="6134" max="6143" width="12.6666666666667" style="74" customWidth="1"/>
    <col min="6144" max="6387" width="6.88333333333333" style="74"/>
    <col min="6388" max="6388" width="9.21666666666667" style="74" customWidth="1"/>
    <col min="6389" max="6389" width="44.6666666666667" style="74" customWidth="1"/>
    <col min="6390" max="6399" width="12.6666666666667" style="74" customWidth="1"/>
    <col min="6400" max="6643" width="6.88333333333333" style="74"/>
    <col min="6644" max="6644" width="9.21666666666667" style="74" customWidth="1"/>
    <col min="6645" max="6645" width="44.6666666666667" style="74" customWidth="1"/>
    <col min="6646" max="6655" width="12.6666666666667" style="74" customWidth="1"/>
    <col min="6656" max="6899" width="6.88333333333333" style="74"/>
    <col min="6900" max="6900" width="9.21666666666667" style="74" customWidth="1"/>
    <col min="6901" max="6901" width="44.6666666666667" style="74" customWidth="1"/>
    <col min="6902" max="6911" width="12.6666666666667" style="74" customWidth="1"/>
    <col min="6912" max="7155" width="6.88333333333333" style="74"/>
    <col min="7156" max="7156" width="9.21666666666667" style="74" customWidth="1"/>
    <col min="7157" max="7157" width="44.6666666666667" style="74" customWidth="1"/>
    <col min="7158" max="7167" width="12.6666666666667" style="74" customWidth="1"/>
    <col min="7168" max="7411" width="6.88333333333333" style="74"/>
    <col min="7412" max="7412" width="9.21666666666667" style="74" customWidth="1"/>
    <col min="7413" max="7413" width="44.6666666666667" style="74" customWidth="1"/>
    <col min="7414" max="7423" width="12.6666666666667" style="74" customWidth="1"/>
    <col min="7424" max="7667" width="6.88333333333333" style="74"/>
    <col min="7668" max="7668" width="9.21666666666667" style="74" customWidth="1"/>
    <col min="7669" max="7669" width="44.6666666666667" style="74" customWidth="1"/>
    <col min="7670" max="7679" width="12.6666666666667" style="74" customWidth="1"/>
    <col min="7680" max="7923" width="6.88333333333333" style="74"/>
    <col min="7924" max="7924" width="9.21666666666667" style="74" customWidth="1"/>
    <col min="7925" max="7925" width="44.6666666666667" style="74" customWidth="1"/>
    <col min="7926" max="7935" width="12.6666666666667" style="74" customWidth="1"/>
    <col min="7936" max="8179" width="6.88333333333333" style="74"/>
    <col min="8180" max="8180" width="9.21666666666667" style="74" customWidth="1"/>
    <col min="8181" max="8181" width="44.6666666666667" style="74" customWidth="1"/>
    <col min="8182" max="8191" width="12.6666666666667" style="74" customWidth="1"/>
    <col min="8192" max="8435" width="6.88333333333333" style="74"/>
    <col min="8436" max="8436" width="9.21666666666667" style="74" customWidth="1"/>
    <col min="8437" max="8437" width="44.6666666666667" style="74" customWidth="1"/>
    <col min="8438" max="8447" width="12.6666666666667" style="74" customWidth="1"/>
    <col min="8448" max="8691" width="6.88333333333333" style="74"/>
    <col min="8692" max="8692" width="9.21666666666667" style="74" customWidth="1"/>
    <col min="8693" max="8693" width="44.6666666666667" style="74" customWidth="1"/>
    <col min="8694" max="8703" width="12.6666666666667" style="74" customWidth="1"/>
    <col min="8704" max="8947" width="6.88333333333333" style="74"/>
    <col min="8948" max="8948" width="9.21666666666667" style="74" customWidth="1"/>
    <col min="8949" max="8949" width="44.6666666666667" style="74" customWidth="1"/>
    <col min="8950" max="8959" width="12.6666666666667" style="74" customWidth="1"/>
    <col min="8960" max="9203" width="6.88333333333333" style="74"/>
    <col min="9204" max="9204" width="9.21666666666667" style="74" customWidth="1"/>
    <col min="9205" max="9205" width="44.6666666666667" style="74" customWidth="1"/>
    <col min="9206" max="9215" width="12.6666666666667" style="74" customWidth="1"/>
    <col min="9216" max="9459" width="6.88333333333333" style="74"/>
    <col min="9460" max="9460" width="9.21666666666667" style="74" customWidth="1"/>
    <col min="9461" max="9461" width="44.6666666666667" style="74" customWidth="1"/>
    <col min="9462" max="9471" width="12.6666666666667" style="74" customWidth="1"/>
    <col min="9472" max="9715" width="6.88333333333333" style="74"/>
    <col min="9716" max="9716" width="9.21666666666667" style="74" customWidth="1"/>
    <col min="9717" max="9717" width="44.6666666666667" style="74" customWidth="1"/>
    <col min="9718" max="9727" width="12.6666666666667" style="74" customWidth="1"/>
    <col min="9728" max="9971" width="6.88333333333333" style="74"/>
    <col min="9972" max="9972" width="9.21666666666667" style="74" customWidth="1"/>
    <col min="9973" max="9973" width="44.6666666666667" style="74" customWidth="1"/>
    <col min="9974" max="9983" width="12.6666666666667" style="74" customWidth="1"/>
    <col min="9984" max="10227" width="6.88333333333333" style="74"/>
    <col min="10228" max="10228" width="9.21666666666667" style="74" customWidth="1"/>
    <col min="10229" max="10229" width="44.6666666666667" style="74" customWidth="1"/>
    <col min="10230" max="10239" width="12.6666666666667" style="74" customWidth="1"/>
    <col min="10240" max="10483" width="6.88333333333333" style="74"/>
    <col min="10484" max="10484" width="9.21666666666667" style="74" customWidth="1"/>
    <col min="10485" max="10485" width="44.6666666666667" style="74" customWidth="1"/>
    <col min="10486" max="10495" width="12.6666666666667" style="74" customWidth="1"/>
    <col min="10496" max="10739" width="6.88333333333333" style="74"/>
    <col min="10740" max="10740" width="9.21666666666667" style="74" customWidth="1"/>
    <col min="10741" max="10741" width="44.6666666666667" style="74" customWidth="1"/>
    <col min="10742" max="10751" width="12.6666666666667" style="74" customWidth="1"/>
    <col min="10752" max="10995" width="6.88333333333333" style="74"/>
    <col min="10996" max="10996" width="9.21666666666667" style="74" customWidth="1"/>
    <col min="10997" max="10997" width="44.6666666666667" style="74" customWidth="1"/>
    <col min="10998" max="11007" width="12.6666666666667" style="74" customWidth="1"/>
    <col min="11008" max="11251" width="6.88333333333333" style="74"/>
    <col min="11252" max="11252" width="9.21666666666667" style="74" customWidth="1"/>
    <col min="11253" max="11253" width="44.6666666666667" style="74" customWidth="1"/>
    <col min="11254" max="11263" width="12.6666666666667" style="74" customWidth="1"/>
    <col min="11264" max="11507" width="6.88333333333333" style="74"/>
    <col min="11508" max="11508" width="9.21666666666667" style="74" customWidth="1"/>
    <col min="11509" max="11509" width="44.6666666666667" style="74" customWidth="1"/>
    <col min="11510" max="11519" width="12.6666666666667" style="74" customWidth="1"/>
    <col min="11520" max="11763" width="6.88333333333333" style="74"/>
    <col min="11764" max="11764" width="9.21666666666667" style="74" customWidth="1"/>
    <col min="11765" max="11765" width="44.6666666666667" style="74" customWidth="1"/>
    <col min="11766" max="11775" width="12.6666666666667" style="74" customWidth="1"/>
    <col min="11776" max="12019" width="6.88333333333333" style="74"/>
    <col min="12020" max="12020" width="9.21666666666667" style="74" customWidth="1"/>
    <col min="12021" max="12021" width="44.6666666666667" style="74" customWidth="1"/>
    <col min="12022" max="12031" width="12.6666666666667" style="74" customWidth="1"/>
    <col min="12032" max="12275" width="6.88333333333333" style="74"/>
    <col min="12276" max="12276" width="9.21666666666667" style="74" customWidth="1"/>
    <col min="12277" max="12277" width="44.6666666666667" style="74" customWidth="1"/>
    <col min="12278" max="12287" width="12.6666666666667" style="74" customWidth="1"/>
    <col min="12288" max="12531" width="6.88333333333333" style="74"/>
    <col min="12532" max="12532" width="9.21666666666667" style="74" customWidth="1"/>
    <col min="12533" max="12533" width="44.6666666666667" style="74" customWidth="1"/>
    <col min="12534" max="12543" width="12.6666666666667" style="74" customWidth="1"/>
    <col min="12544" max="12787" width="6.88333333333333" style="74"/>
    <col min="12788" max="12788" width="9.21666666666667" style="74" customWidth="1"/>
    <col min="12789" max="12789" width="44.6666666666667" style="74" customWidth="1"/>
    <col min="12790" max="12799" width="12.6666666666667" style="74" customWidth="1"/>
    <col min="12800" max="13043" width="6.88333333333333" style="74"/>
    <col min="13044" max="13044" width="9.21666666666667" style="74" customWidth="1"/>
    <col min="13045" max="13045" width="44.6666666666667" style="74" customWidth="1"/>
    <col min="13046" max="13055" width="12.6666666666667" style="74" customWidth="1"/>
    <col min="13056" max="13299" width="6.88333333333333" style="74"/>
    <col min="13300" max="13300" width="9.21666666666667" style="74" customWidth="1"/>
    <col min="13301" max="13301" width="44.6666666666667" style="74" customWidth="1"/>
    <col min="13302" max="13311" width="12.6666666666667" style="74" customWidth="1"/>
    <col min="13312" max="13555" width="6.88333333333333" style="74"/>
    <col min="13556" max="13556" width="9.21666666666667" style="74" customWidth="1"/>
    <col min="13557" max="13557" width="44.6666666666667" style="74" customWidth="1"/>
    <col min="13558" max="13567" width="12.6666666666667" style="74" customWidth="1"/>
    <col min="13568" max="13811" width="6.88333333333333" style="74"/>
    <col min="13812" max="13812" width="9.21666666666667" style="74" customWidth="1"/>
    <col min="13813" max="13813" width="44.6666666666667" style="74" customWidth="1"/>
    <col min="13814" max="13823" width="12.6666666666667" style="74" customWidth="1"/>
    <col min="13824" max="14067" width="6.88333333333333" style="74"/>
    <col min="14068" max="14068" width="9.21666666666667" style="74" customWidth="1"/>
    <col min="14069" max="14069" width="44.6666666666667" style="74" customWidth="1"/>
    <col min="14070" max="14079" width="12.6666666666667" style="74" customWidth="1"/>
    <col min="14080" max="14323" width="6.88333333333333" style="74"/>
    <col min="14324" max="14324" width="9.21666666666667" style="74" customWidth="1"/>
    <col min="14325" max="14325" width="44.6666666666667" style="74" customWidth="1"/>
    <col min="14326" max="14335" width="12.6666666666667" style="74" customWidth="1"/>
    <col min="14336" max="14579" width="6.88333333333333" style="74"/>
    <col min="14580" max="14580" width="9.21666666666667" style="74" customWidth="1"/>
    <col min="14581" max="14581" width="44.6666666666667" style="74" customWidth="1"/>
    <col min="14582" max="14591" width="12.6666666666667" style="74" customWidth="1"/>
    <col min="14592" max="14835" width="6.88333333333333" style="74"/>
    <col min="14836" max="14836" width="9.21666666666667" style="74" customWidth="1"/>
    <col min="14837" max="14837" width="44.6666666666667" style="74" customWidth="1"/>
    <col min="14838" max="14847" width="12.6666666666667" style="74" customWidth="1"/>
    <col min="14848" max="15091" width="6.88333333333333" style="74"/>
    <col min="15092" max="15092" width="9.21666666666667" style="74" customWidth="1"/>
    <col min="15093" max="15093" width="44.6666666666667" style="74" customWidth="1"/>
    <col min="15094" max="15103" width="12.6666666666667" style="74" customWidth="1"/>
    <col min="15104" max="15347" width="6.88333333333333" style="74"/>
    <col min="15348" max="15348" width="9.21666666666667" style="74" customWidth="1"/>
    <col min="15349" max="15349" width="44.6666666666667" style="74" customWidth="1"/>
    <col min="15350" max="15359" width="12.6666666666667" style="74" customWidth="1"/>
    <col min="15360" max="15603" width="6.88333333333333" style="74"/>
    <col min="15604" max="15604" width="9.21666666666667" style="74" customWidth="1"/>
    <col min="15605" max="15605" width="44.6666666666667" style="74" customWidth="1"/>
    <col min="15606" max="15615" width="12.6666666666667" style="74" customWidth="1"/>
    <col min="15616" max="15859" width="6.88333333333333" style="74"/>
    <col min="15860" max="15860" width="9.21666666666667" style="74" customWidth="1"/>
    <col min="15861" max="15861" width="44.6666666666667" style="74" customWidth="1"/>
    <col min="15862" max="15871" width="12.6666666666667" style="74" customWidth="1"/>
    <col min="15872" max="16115" width="6.88333333333333" style="74"/>
    <col min="16116" max="16116" width="9.21666666666667" style="74" customWidth="1"/>
    <col min="16117" max="16117" width="44.6666666666667" style="74" customWidth="1"/>
    <col min="16118" max="16127" width="12.6666666666667" style="74" customWidth="1"/>
    <col min="16128" max="16384" width="6.88333333333333" style="74"/>
  </cols>
  <sheetData>
    <row r="1" ht="20.1" customHeight="1" spans="1:13">
      <c r="A1" s="75" t="s">
        <v>620</v>
      </c>
      <c r="M1" s="110"/>
    </row>
    <row r="2" ht="43.5" customHeight="1" spans="1:13">
      <c r="A2" s="77" t="s">
        <v>621</v>
      </c>
      <c r="B2" s="77"/>
      <c r="C2" s="77"/>
      <c r="D2" s="77"/>
      <c r="E2" s="77"/>
      <c r="F2" s="77"/>
      <c r="G2" s="77"/>
      <c r="H2" s="77"/>
      <c r="I2" s="77"/>
      <c r="J2" s="77"/>
      <c r="K2" s="77"/>
      <c r="L2" s="77"/>
      <c r="M2" s="77"/>
    </row>
    <row r="3" ht="20.1" customHeight="1" spans="1:13">
      <c r="A3" s="95"/>
      <c r="B3" s="95"/>
      <c r="C3" s="96"/>
      <c r="D3" s="96"/>
      <c r="E3" s="96"/>
      <c r="F3" s="96"/>
      <c r="G3" s="96"/>
      <c r="H3" s="96"/>
      <c r="I3" s="96"/>
      <c r="J3" s="96"/>
      <c r="K3" s="96"/>
      <c r="L3" s="96"/>
      <c r="M3" s="96"/>
    </row>
    <row r="4" ht="20.1" customHeight="1" spans="1:13">
      <c r="A4" s="97"/>
      <c r="B4" s="97"/>
      <c r="C4" s="98"/>
      <c r="D4" s="98"/>
      <c r="E4" s="98"/>
      <c r="F4" s="98"/>
      <c r="G4" s="98"/>
      <c r="H4" s="98"/>
      <c r="I4" s="98"/>
      <c r="J4" s="98"/>
      <c r="K4" s="98"/>
      <c r="L4" s="98"/>
      <c r="M4" s="111" t="s">
        <v>313</v>
      </c>
    </row>
    <row r="5" s="93" customFormat="1" ht="36.2" customHeight="1" spans="1:13">
      <c r="A5" s="99" t="s">
        <v>622</v>
      </c>
      <c r="B5" s="99"/>
      <c r="C5" s="100" t="s">
        <v>623</v>
      </c>
      <c r="D5" s="101" t="s">
        <v>619</v>
      </c>
      <c r="E5" s="102" t="s">
        <v>624</v>
      </c>
      <c r="F5" s="103" t="s">
        <v>625</v>
      </c>
      <c r="G5" s="103" t="s">
        <v>626</v>
      </c>
      <c r="H5" s="103" t="s">
        <v>627</v>
      </c>
      <c r="I5" s="103" t="s">
        <v>628</v>
      </c>
      <c r="J5" s="103" t="s">
        <v>629</v>
      </c>
      <c r="K5" s="103" t="s">
        <v>630</v>
      </c>
      <c r="L5" s="112" t="s">
        <v>631</v>
      </c>
      <c r="M5" s="113" t="s">
        <v>632</v>
      </c>
    </row>
    <row r="6" s="93" customFormat="1" ht="30.15" customHeight="1" spans="1:13">
      <c r="A6" s="104" t="s">
        <v>347</v>
      </c>
      <c r="B6" s="99" t="s">
        <v>348</v>
      </c>
      <c r="C6" s="100"/>
      <c r="D6" s="101"/>
      <c r="E6" s="102"/>
      <c r="F6" s="103"/>
      <c r="G6" s="103"/>
      <c r="H6" s="103"/>
      <c r="I6" s="103"/>
      <c r="J6" s="103"/>
      <c r="K6" s="103"/>
      <c r="L6" s="112"/>
      <c r="M6" s="113"/>
    </row>
    <row r="7" s="93" customFormat="1" ht="30.15" customHeight="1" spans="1:13">
      <c r="A7" s="84"/>
      <c r="B7" s="85" t="s">
        <v>318</v>
      </c>
      <c r="C7" s="88">
        <f>SUM(D7:M7)</f>
        <v>3724.39</v>
      </c>
      <c r="D7" s="88">
        <f t="shared" ref="D7:G7" si="0">D8+D22+D27+D30+D34+D86+D105+D112+D123+D146+D148+D153+D159</f>
        <v>242.05</v>
      </c>
      <c r="E7" s="88">
        <f t="shared" si="0"/>
        <v>3482.34</v>
      </c>
      <c r="F7" s="105">
        <f t="shared" si="0"/>
        <v>0</v>
      </c>
      <c r="G7" s="105">
        <f t="shared" si="0"/>
        <v>0</v>
      </c>
      <c r="H7" s="106"/>
      <c r="I7" s="106"/>
      <c r="J7" s="114"/>
      <c r="K7" s="115"/>
      <c r="L7" s="106"/>
      <c r="M7" s="114"/>
    </row>
    <row r="8" ht="20.1" customHeight="1" spans="1:13">
      <c r="A8" s="84">
        <v>201</v>
      </c>
      <c r="B8" s="88" t="s">
        <v>325</v>
      </c>
      <c r="C8" s="88">
        <f>SUM(D8:M8)</f>
        <v>1134.77</v>
      </c>
      <c r="D8" s="88">
        <f t="shared" ref="D8:G8" si="1">D9+D11+D15+D17+D19</f>
        <v>0</v>
      </c>
      <c r="E8" s="88">
        <f t="shared" si="1"/>
        <v>1134.77</v>
      </c>
      <c r="F8" s="107">
        <f t="shared" si="1"/>
        <v>0</v>
      </c>
      <c r="G8" s="107">
        <f t="shared" si="1"/>
        <v>0</v>
      </c>
      <c r="H8" s="108"/>
      <c r="I8" s="108"/>
      <c r="J8" s="107"/>
      <c r="K8" s="116"/>
      <c r="L8" s="108"/>
      <c r="M8" s="91"/>
    </row>
    <row r="9" ht="21" customHeight="1" spans="1:13">
      <c r="A9" s="84">
        <v>20101</v>
      </c>
      <c r="B9" s="88" t="s">
        <v>352</v>
      </c>
      <c r="C9" s="88">
        <f t="shared" ref="C9:C40" si="2">SUM(D9:M9)</f>
        <v>16.4</v>
      </c>
      <c r="D9" s="88">
        <f t="shared" ref="D9:G9" si="3">D10</f>
        <v>0</v>
      </c>
      <c r="E9" s="88">
        <f t="shared" si="3"/>
        <v>16.4</v>
      </c>
      <c r="F9" s="109">
        <f t="shared" si="3"/>
        <v>0</v>
      </c>
      <c r="G9" s="109">
        <f t="shared" si="3"/>
        <v>0</v>
      </c>
      <c r="H9" s="109"/>
      <c r="I9" s="109"/>
      <c r="J9" s="109"/>
      <c r="K9" s="109"/>
      <c r="L9" s="109"/>
      <c r="M9" s="109"/>
    </row>
    <row r="10" ht="21" customHeight="1" spans="1:13">
      <c r="A10" s="84">
        <v>2010101</v>
      </c>
      <c r="B10" s="88" t="s">
        <v>353</v>
      </c>
      <c r="C10" s="88">
        <f t="shared" si="2"/>
        <v>16.4</v>
      </c>
      <c r="D10" s="88"/>
      <c r="E10" s="88">
        <v>16.4</v>
      </c>
      <c r="F10" s="109"/>
      <c r="G10" s="109"/>
      <c r="H10" s="109"/>
      <c r="I10" s="109"/>
      <c r="J10" s="109"/>
      <c r="K10" s="109"/>
      <c r="L10" s="109"/>
      <c r="M10" s="109"/>
    </row>
    <row r="11" customHeight="1" spans="1:13">
      <c r="A11" s="84">
        <v>20103</v>
      </c>
      <c r="B11" s="88" t="s">
        <v>354</v>
      </c>
      <c r="C11" s="88">
        <f t="shared" si="2"/>
        <v>982.28</v>
      </c>
      <c r="D11" s="88">
        <f t="shared" ref="D11:G11" si="4">D12+D13+D14</f>
        <v>0</v>
      </c>
      <c r="E11" s="88">
        <f t="shared" si="4"/>
        <v>982.28</v>
      </c>
      <c r="F11" s="109">
        <f t="shared" si="4"/>
        <v>0</v>
      </c>
      <c r="G11" s="109">
        <f t="shared" si="4"/>
        <v>0</v>
      </c>
      <c r="H11" s="109"/>
      <c r="I11" s="109"/>
      <c r="J11" s="109"/>
      <c r="K11" s="109"/>
      <c r="L11" s="109"/>
      <c r="M11" s="109"/>
    </row>
    <row r="12" customHeight="1" spans="1:13">
      <c r="A12" s="84">
        <v>2010301</v>
      </c>
      <c r="B12" s="88" t="s">
        <v>353</v>
      </c>
      <c r="C12" s="88">
        <f t="shared" si="2"/>
        <v>982.28</v>
      </c>
      <c r="D12" s="88"/>
      <c r="E12" s="88">
        <v>982.28</v>
      </c>
      <c r="F12" s="109"/>
      <c r="G12" s="109"/>
      <c r="H12" s="109"/>
      <c r="I12" s="109"/>
      <c r="J12" s="109"/>
      <c r="K12" s="109"/>
      <c r="L12" s="109"/>
      <c r="M12" s="109"/>
    </row>
    <row r="13" customHeight="1" spans="1:13">
      <c r="A13" s="84">
        <v>2010302</v>
      </c>
      <c r="B13" s="88" t="s">
        <v>355</v>
      </c>
      <c r="C13" s="88">
        <f t="shared" si="2"/>
        <v>0</v>
      </c>
      <c r="D13" s="88"/>
      <c r="E13" s="88"/>
      <c r="F13" s="109"/>
      <c r="G13" s="109"/>
      <c r="H13" s="109"/>
      <c r="I13" s="109"/>
      <c r="J13" s="109"/>
      <c r="K13" s="109"/>
      <c r="L13" s="109"/>
      <c r="M13" s="109"/>
    </row>
    <row r="14" customHeight="1" spans="1:13">
      <c r="A14" s="84">
        <v>2010399</v>
      </c>
      <c r="B14" s="88" t="s">
        <v>356</v>
      </c>
      <c r="C14" s="88">
        <f t="shared" si="2"/>
        <v>0</v>
      </c>
      <c r="D14" s="88"/>
      <c r="E14" s="88"/>
      <c r="F14" s="109"/>
      <c r="G14" s="109"/>
      <c r="H14" s="91"/>
      <c r="I14" s="91"/>
      <c r="J14" s="109"/>
      <c r="K14" s="109"/>
      <c r="L14" s="109"/>
      <c r="M14" s="109"/>
    </row>
    <row r="15" customHeight="1" spans="1:13">
      <c r="A15" s="84">
        <v>20106</v>
      </c>
      <c r="B15" s="88" t="s">
        <v>357</v>
      </c>
      <c r="C15" s="88">
        <f t="shared" si="2"/>
        <v>58.29</v>
      </c>
      <c r="D15" s="88">
        <f t="shared" ref="D15:G15" si="5">D16</f>
        <v>0</v>
      </c>
      <c r="E15" s="88">
        <f t="shared" si="5"/>
        <v>58.29</v>
      </c>
      <c r="F15" s="91">
        <f t="shared" si="5"/>
        <v>0</v>
      </c>
      <c r="G15" s="91">
        <f t="shared" si="5"/>
        <v>0</v>
      </c>
      <c r="H15" s="91"/>
      <c r="I15" s="91"/>
      <c r="J15" s="91"/>
      <c r="K15" s="109"/>
      <c r="L15" s="109"/>
      <c r="M15" s="91"/>
    </row>
    <row r="16" customHeight="1" spans="1:13">
      <c r="A16" s="84">
        <v>2010601</v>
      </c>
      <c r="B16" s="88" t="s">
        <v>353</v>
      </c>
      <c r="C16" s="88">
        <f t="shared" si="2"/>
        <v>58.29</v>
      </c>
      <c r="D16" s="88"/>
      <c r="E16" s="88">
        <v>58.29</v>
      </c>
      <c r="F16" s="91"/>
      <c r="G16" s="91"/>
      <c r="H16" s="91"/>
      <c r="I16" s="91"/>
      <c r="J16" s="91"/>
      <c r="K16" s="109"/>
      <c r="L16" s="109"/>
      <c r="M16" s="109"/>
    </row>
    <row r="17" customHeight="1" spans="1:13">
      <c r="A17" s="84">
        <v>20131</v>
      </c>
      <c r="B17" s="88" t="s">
        <v>358</v>
      </c>
      <c r="C17" s="88">
        <f t="shared" si="2"/>
        <v>77.8</v>
      </c>
      <c r="D17" s="88">
        <f t="shared" ref="D17:G17" si="6">D18</f>
        <v>0</v>
      </c>
      <c r="E17" s="88">
        <f t="shared" si="6"/>
        <v>77.8</v>
      </c>
      <c r="F17" s="91">
        <f t="shared" si="6"/>
        <v>0</v>
      </c>
      <c r="G17" s="91">
        <f t="shared" si="6"/>
        <v>0</v>
      </c>
      <c r="H17" s="91"/>
      <c r="I17" s="91"/>
      <c r="J17" s="91"/>
      <c r="K17" s="109"/>
      <c r="L17" s="91"/>
      <c r="M17" s="91"/>
    </row>
    <row r="18" customHeight="1" spans="1:13">
      <c r="A18" s="84">
        <v>2013101</v>
      </c>
      <c r="B18" s="88" t="s">
        <v>353</v>
      </c>
      <c r="C18" s="88">
        <f t="shared" si="2"/>
        <v>77.8</v>
      </c>
      <c r="D18" s="88"/>
      <c r="E18" s="88">
        <v>77.8</v>
      </c>
      <c r="F18" s="91"/>
      <c r="G18" s="91"/>
      <c r="H18" s="91"/>
      <c r="I18" s="91"/>
      <c r="J18" s="109"/>
      <c r="K18" s="109"/>
      <c r="L18" s="91"/>
      <c r="M18" s="91"/>
    </row>
    <row r="19" customHeight="1" spans="1:13">
      <c r="A19" s="84">
        <v>20132</v>
      </c>
      <c r="B19" s="88" t="s">
        <v>359</v>
      </c>
      <c r="C19" s="88">
        <f t="shared" si="2"/>
        <v>0</v>
      </c>
      <c r="D19" s="88">
        <f t="shared" ref="D19:G19" si="7">D20+D21</f>
        <v>0</v>
      </c>
      <c r="E19" s="88">
        <f t="shared" si="7"/>
        <v>0</v>
      </c>
      <c r="F19" s="91">
        <f t="shared" si="7"/>
        <v>0</v>
      </c>
      <c r="G19" s="91">
        <f t="shared" si="7"/>
        <v>0</v>
      </c>
      <c r="H19" s="91"/>
      <c r="I19" s="91"/>
      <c r="J19" s="109"/>
      <c r="K19" s="91"/>
      <c r="L19" s="91"/>
      <c r="M19" s="91"/>
    </row>
    <row r="20" customHeight="1" spans="1:13">
      <c r="A20" s="84">
        <v>2013201</v>
      </c>
      <c r="B20" s="88" t="s">
        <v>353</v>
      </c>
      <c r="C20" s="88">
        <f t="shared" si="2"/>
        <v>0</v>
      </c>
      <c r="D20" s="88"/>
      <c r="E20" s="88"/>
      <c r="F20" s="91"/>
      <c r="G20" s="91"/>
      <c r="H20" s="91"/>
      <c r="I20" s="91"/>
      <c r="J20" s="109"/>
      <c r="K20" s="91"/>
      <c r="L20" s="109"/>
      <c r="M20" s="91"/>
    </row>
    <row r="21" customHeight="1" spans="1:13">
      <c r="A21" s="84">
        <v>2013299</v>
      </c>
      <c r="B21" s="88" t="s">
        <v>360</v>
      </c>
      <c r="C21" s="88">
        <f t="shared" si="2"/>
        <v>0</v>
      </c>
      <c r="D21" s="88"/>
      <c r="E21" s="88"/>
      <c r="F21" s="91"/>
      <c r="G21" s="91"/>
      <c r="H21" s="91"/>
      <c r="I21" s="91"/>
      <c r="J21" s="91"/>
      <c r="K21" s="91"/>
      <c r="L21" s="91"/>
      <c r="M21" s="91"/>
    </row>
    <row r="22" customHeight="1" spans="1:13">
      <c r="A22" s="84">
        <v>204</v>
      </c>
      <c r="B22" s="88" t="s">
        <v>327</v>
      </c>
      <c r="C22" s="88">
        <f t="shared" si="2"/>
        <v>37.77</v>
      </c>
      <c r="D22" s="88">
        <f t="shared" ref="D22:G22" si="8">D23+D25</f>
        <v>0</v>
      </c>
      <c r="E22" s="88">
        <f t="shared" si="8"/>
        <v>37.77</v>
      </c>
      <c r="F22" s="109">
        <f t="shared" si="8"/>
        <v>0</v>
      </c>
      <c r="G22" s="109">
        <f t="shared" si="8"/>
        <v>0</v>
      </c>
      <c r="H22" s="91"/>
      <c r="I22" s="91"/>
      <c r="J22" s="91"/>
      <c r="K22" s="91"/>
      <c r="L22" s="91"/>
      <c r="M22" s="91"/>
    </row>
    <row r="23" customHeight="1" spans="1:13">
      <c r="A23" s="84">
        <v>20402</v>
      </c>
      <c r="B23" s="88" t="s">
        <v>361</v>
      </c>
      <c r="C23" s="88">
        <f t="shared" si="2"/>
        <v>0</v>
      </c>
      <c r="D23" s="88">
        <f t="shared" ref="D23:G23" si="9">D24</f>
        <v>0</v>
      </c>
      <c r="E23" s="88">
        <f t="shared" si="9"/>
        <v>0</v>
      </c>
      <c r="F23" s="91">
        <f t="shared" si="9"/>
        <v>0</v>
      </c>
      <c r="G23" s="91">
        <f t="shared" si="9"/>
        <v>0</v>
      </c>
      <c r="H23" s="91"/>
      <c r="I23" s="91"/>
      <c r="J23" s="91"/>
      <c r="K23" s="91"/>
      <c r="L23" s="91"/>
      <c r="M23" s="91"/>
    </row>
    <row r="24" customHeight="1" spans="1:13">
      <c r="A24" s="84">
        <v>2040299</v>
      </c>
      <c r="B24" s="88" t="s">
        <v>362</v>
      </c>
      <c r="C24" s="88">
        <f t="shared" si="2"/>
        <v>0</v>
      </c>
      <c r="D24" s="88"/>
      <c r="E24" s="88"/>
      <c r="F24" s="109"/>
      <c r="G24" s="109"/>
      <c r="H24" s="91"/>
      <c r="I24" s="91"/>
      <c r="J24" s="91"/>
      <c r="K24" s="91"/>
      <c r="L24" s="91"/>
      <c r="M24" s="91"/>
    </row>
    <row r="25" customHeight="1" spans="1:13">
      <c r="A25" s="84">
        <v>20406</v>
      </c>
      <c r="B25" s="88" t="s">
        <v>363</v>
      </c>
      <c r="C25" s="88">
        <f t="shared" si="2"/>
        <v>37.77</v>
      </c>
      <c r="D25" s="88">
        <f t="shared" ref="D25:G25" si="10">D26</f>
        <v>0</v>
      </c>
      <c r="E25" s="88">
        <f t="shared" si="10"/>
        <v>37.77</v>
      </c>
      <c r="F25" s="91">
        <f t="shared" si="10"/>
        <v>0</v>
      </c>
      <c r="G25" s="91">
        <f t="shared" si="10"/>
        <v>0</v>
      </c>
      <c r="H25" s="91"/>
      <c r="I25" s="91"/>
      <c r="J25" s="91"/>
      <c r="K25" s="91"/>
      <c r="L25" s="109"/>
      <c r="M25" s="91"/>
    </row>
    <row r="26" customHeight="1" spans="1:13">
      <c r="A26" s="84">
        <v>2040601</v>
      </c>
      <c r="B26" s="88" t="s">
        <v>353</v>
      </c>
      <c r="C26" s="88">
        <f t="shared" si="2"/>
        <v>37.77</v>
      </c>
      <c r="D26" s="88"/>
      <c r="E26" s="88">
        <v>37.77</v>
      </c>
      <c r="F26" s="91"/>
      <c r="G26" s="91"/>
      <c r="H26" s="91"/>
      <c r="I26" s="91"/>
      <c r="J26" s="91"/>
      <c r="K26" s="91"/>
      <c r="L26" s="91"/>
      <c r="M26" s="91"/>
    </row>
    <row r="27" customHeight="1" spans="1:13">
      <c r="A27" s="84">
        <v>205</v>
      </c>
      <c r="B27" s="88" t="s">
        <v>329</v>
      </c>
      <c r="C27" s="88">
        <f t="shared" si="2"/>
        <v>0</v>
      </c>
      <c r="D27" s="88"/>
      <c r="E27" s="88"/>
      <c r="F27" s="91"/>
      <c r="G27" s="91"/>
      <c r="H27" s="91"/>
      <c r="I27" s="91"/>
      <c r="J27" s="91"/>
      <c r="K27" s="91"/>
      <c r="L27" s="91"/>
      <c r="M27" s="91"/>
    </row>
    <row r="28" customHeight="1" spans="1:13">
      <c r="A28" s="84">
        <v>20502</v>
      </c>
      <c r="B28" s="88" t="s">
        <v>364</v>
      </c>
      <c r="C28" s="88">
        <f t="shared" si="2"/>
        <v>0</v>
      </c>
      <c r="D28" s="88"/>
      <c r="E28" s="88"/>
      <c r="F28" s="91"/>
      <c r="G28" s="91"/>
      <c r="H28" s="91"/>
      <c r="I28" s="91"/>
      <c r="J28" s="91"/>
      <c r="K28" s="91"/>
      <c r="L28" s="91"/>
      <c r="M28" s="91"/>
    </row>
    <row r="29" customHeight="1" spans="1:13">
      <c r="A29" s="84">
        <v>2050201</v>
      </c>
      <c r="B29" s="88" t="s">
        <v>365</v>
      </c>
      <c r="C29" s="88">
        <f t="shared" si="2"/>
        <v>0</v>
      </c>
      <c r="D29" s="88"/>
      <c r="E29" s="88"/>
      <c r="F29" s="91"/>
      <c r="G29" s="91"/>
      <c r="H29" s="91"/>
      <c r="I29" s="91"/>
      <c r="J29" s="91"/>
      <c r="K29" s="91"/>
      <c r="L29" s="91"/>
      <c r="M29" s="91"/>
    </row>
    <row r="30" customHeight="1" spans="1:13">
      <c r="A30" s="84">
        <v>207</v>
      </c>
      <c r="B30" s="88" t="s">
        <v>331</v>
      </c>
      <c r="C30" s="88">
        <f t="shared" si="2"/>
        <v>49.04</v>
      </c>
      <c r="D30" s="88">
        <f t="shared" ref="D30:G30" si="11">D31</f>
        <v>0</v>
      </c>
      <c r="E30" s="88">
        <f t="shared" si="11"/>
        <v>49.04</v>
      </c>
      <c r="F30" s="91">
        <f t="shared" si="11"/>
        <v>0</v>
      </c>
      <c r="G30" s="91">
        <f t="shared" si="11"/>
        <v>0</v>
      </c>
      <c r="H30" s="91"/>
      <c r="I30" s="91"/>
      <c r="J30" s="91"/>
      <c r="K30" s="91"/>
      <c r="L30" s="91"/>
      <c r="M30" s="91"/>
    </row>
    <row r="31" customHeight="1" spans="1:13">
      <c r="A31" s="84">
        <v>20701</v>
      </c>
      <c r="B31" s="88" t="s">
        <v>366</v>
      </c>
      <c r="C31" s="88">
        <f t="shared" si="2"/>
        <v>49.04</v>
      </c>
      <c r="D31" s="88">
        <f t="shared" ref="D31:G31" si="12">D33+D32</f>
        <v>0</v>
      </c>
      <c r="E31" s="88">
        <f t="shared" si="12"/>
        <v>49.04</v>
      </c>
      <c r="F31" s="91">
        <f t="shared" si="12"/>
        <v>0</v>
      </c>
      <c r="G31" s="91">
        <f t="shared" si="12"/>
        <v>0</v>
      </c>
      <c r="H31" s="91"/>
      <c r="I31" s="91"/>
      <c r="J31" s="91"/>
      <c r="K31" s="91"/>
      <c r="L31" s="91"/>
      <c r="M31" s="91"/>
    </row>
    <row r="32" customHeight="1" spans="1:13">
      <c r="A32" s="84">
        <v>2070109</v>
      </c>
      <c r="B32" s="88" t="s">
        <v>367</v>
      </c>
      <c r="C32" s="88">
        <f t="shared" si="2"/>
        <v>49.04</v>
      </c>
      <c r="D32" s="88"/>
      <c r="E32" s="88">
        <v>49.04</v>
      </c>
      <c r="F32" s="91"/>
      <c r="G32" s="91"/>
      <c r="H32" s="91"/>
      <c r="I32" s="91"/>
      <c r="J32" s="91"/>
      <c r="K32" s="91"/>
      <c r="L32" s="91"/>
      <c r="M32" s="91"/>
    </row>
    <row r="33" customHeight="1" spans="1:13">
      <c r="A33" s="84">
        <v>2070199</v>
      </c>
      <c r="B33" s="88" t="s">
        <v>368</v>
      </c>
      <c r="C33" s="88">
        <f t="shared" si="2"/>
        <v>0</v>
      </c>
      <c r="D33" s="88"/>
      <c r="E33" s="88"/>
      <c r="F33" s="91"/>
      <c r="G33" s="91"/>
      <c r="H33" s="91"/>
      <c r="I33" s="91"/>
      <c r="J33" s="91"/>
      <c r="K33" s="91"/>
      <c r="L33" s="91"/>
      <c r="M33" s="91"/>
    </row>
    <row r="34" customHeight="1" spans="1:13">
      <c r="A34" s="84">
        <v>208</v>
      </c>
      <c r="B34" s="88" t="s">
        <v>369</v>
      </c>
      <c r="C34" s="88">
        <f t="shared" si="2"/>
        <v>1140.87</v>
      </c>
      <c r="D34" s="88">
        <f>D35+D39+D44+D49+D52+D59+D62+D68+D70+D73+D76+D79+D82+D84</f>
        <v>80.23</v>
      </c>
      <c r="E34" s="88">
        <f>E35+E39+E44+E49+E52+E59+E62+E68+E70+E73+E76+E79+E82+E84</f>
        <v>1060.64</v>
      </c>
      <c r="F34" s="91">
        <f t="shared" ref="D34:G34" si="13">F35+F39+F44+F49+F52+F59+F62+F68+F70+F73+F76+F79+F82</f>
        <v>0</v>
      </c>
      <c r="G34" s="91">
        <f t="shared" si="13"/>
        <v>0</v>
      </c>
      <c r="H34" s="91"/>
      <c r="I34" s="91"/>
      <c r="J34" s="91"/>
      <c r="K34" s="91"/>
      <c r="L34" s="91"/>
      <c r="M34" s="91"/>
    </row>
    <row r="35" customHeight="1" spans="1:13">
      <c r="A35" s="84">
        <v>20801</v>
      </c>
      <c r="B35" s="88" t="s">
        <v>370</v>
      </c>
      <c r="C35" s="88">
        <f t="shared" si="2"/>
        <v>72.03</v>
      </c>
      <c r="D35" s="88">
        <f t="shared" ref="D35:G35" si="14">D36+D37+D38</f>
        <v>0</v>
      </c>
      <c r="E35" s="88">
        <f t="shared" si="14"/>
        <v>72.03</v>
      </c>
      <c r="F35" s="91">
        <f t="shared" si="14"/>
        <v>0</v>
      </c>
      <c r="G35" s="91">
        <f t="shared" si="14"/>
        <v>0</v>
      </c>
      <c r="H35" s="91"/>
      <c r="I35" s="91"/>
      <c r="J35" s="91"/>
      <c r="K35" s="91"/>
      <c r="L35" s="91"/>
      <c r="M35" s="91"/>
    </row>
    <row r="36" customHeight="1" spans="1:13">
      <c r="A36" s="84">
        <v>2080104</v>
      </c>
      <c r="B36" s="88" t="s">
        <v>371</v>
      </c>
      <c r="C36" s="88">
        <f t="shared" si="2"/>
        <v>72.03</v>
      </c>
      <c r="D36" s="88"/>
      <c r="E36" s="88">
        <v>72.03</v>
      </c>
      <c r="F36" s="91"/>
      <c r="G36" s="91"/>
      <c r="H36" s="91"/>
      <c r="I36" s="91"/>
      <c r="J36" s="91"/>
      <c r="K36" s="91"/>
      <c r="L36" s="91"/>
      <c r="M36" s="91"/>
    </row>
    <row r="37" customHeight="1" spans="1:13">
      <c r="A37" s="84">
        <v>2080107</v>
      </c>
      <c r="B37" s="88" t="s">
        <v>372</v>
      </c>
      <c r="C37" s="88">
        <f t="shared" si="2"/>
        <v>0</v>
      </c>
      <c r="D37" s="88"/>
      <c r="E37" s="88"/>
      <c r="F37" s="91"/>
      <c r="G37" s="91"/>
      <c r="H37" s="91"/>
      <c r="I37" s="91"/>
      <c r="J37" s="91"/>
      <c r="K37" s="91"/>
      <c r="L37" s="91"/>
      <c r="M37" s="91"/>
    </row>
    <row r="38" customHeight="1" spans="1:13">
      <c r="A38" s="84">
        <v>2080199</v>
      </c>
      <c r="B38" s="88" t="s">
        <v>373</v>
      </c>
      <c r="C38" s="88">
        <f t="shared" si="2"/>
        <v>0</v>
      </c>
      <c r="D38" s="88"/>
      <c r="E38" s="88"/>
      <c r="F38" s="91"/>
      <c r="G38" s="91"/>
      <c r="H38" s="91"/>
      <c r="I38" s="91"/>
      <c r="J38" s="91"/>
      <c r="K38" s="91"/>
      <c r="L38" s="91"/>
      <c r="M38" s="91"/>
    </row>
    <row r="39" customHeight="1" spans="1:13">
      <c r="A39" s="84">
        <v>20802</v>
      </c>
      <c r="B39" s="88" t="s">
        <v>374</v>
      </c>
      <c r="C39" s="88">
        <f t="shared" si="2"/>
        <v>125.03</v>
      </c>
      <c r="D39" s="88">
        <f t="shared" ref="D39:G39" si="15">SUM(D40:D43)</f>
        <v>0</v>
      </c>
      <c r="E39" s="88">
        <f t="shared" si="15"/>
        <v>125.03</v>
      </c>
      <c r="F39" s="91">
        <f t="shared" si="15"/>
        <v>0</v>
      </c>
      <c r="G39" s="91">
        <f t="shared" si="15"/>
        <v>0</v>
      </c>
      <c r="H39" s="91"/>
      <c r="I39" s="91"/>
      <c r="J39" s="91"/>
      <c r="K39" s="91"/>
      <c r="L39" s="91"/>
      <c r="M39" s="91"/>
    </row>
    <row r="40" customHeight="1" spans="1:13">
      <c r="A40" s="84">
        <v>2080206</v>
      </c>
      <c r="B40" s="88" t="s">
        <v>375</v>
      </c>
      <c r="C40" s="88">
        <f t="shared" si="2"/>
        <v>0</v>
      </c>
      <c r="D40" s="88"/>
      <c r="E40" s="88"/>
      <c r="F40" s="91"/>
      <c r="G40" s="91"/>
      <c r="H40" s="91"/>
      <c r="I40" s="91"/>
      <c r="J40" s="91"/>
      <c r="K40" s="91"/>
      <c r="L40" s="91"/>
      <c r="M40" s="91"/>
    </row>
    <row r="41" customHeight="1" spans="1:13">
      <c r="A41" s="84">
        <v>2080207</v>
      </c>
      <c r="B41" s="88" t="s">
        <v>376</v>
      </c>
      <c r="C41" s="88">
        <f t="shared" ref="C41:C72" si="16">SUM(D41:M41)</f>
        <v>0</v>
      </c>
      <c r="D41" s="88"/>
      <c r="E41" s="88"/>
      <c r="F41" s="91"/>
      <c r="G41" s="91"/>
      <c r="H41" s="91"/>
      <c r="I41" s="91"/>
      <c r="J41" s="91"/>
      <c r="K41" s="91"/>
      <c r="L41" s="91"/>
      <c r="M41" s="91"/>
    </row>
    <row r="42" customHeight="1" spans="1:13">
      <c r="A42" s="84">
        <v>2080208</v>
      </c>
      <c r="B42" s="88" t="s">
        <v>377</v>
      </c>
      <c r="C42" s="88">
        <f t="shared" si="16"/>
        <v>125.03</v>
      </c>
      <c r="D42" s="88"/>
      <c r="E42" s="88">
        <v>125.03</v>
      </c>
      <c r="F42" s="91"/>
      <c r="G42" s="91"/>
      <c r="H42" s="91"/>
      <c r="I42" s="91"/>
      <c r="J42" s="91"/>
      <c r="K42" s="91"/>
      <c r="L42" s="91"/>
      <c r="M42" s="91"/>
    </row>
    <row r="43" customHeight="1" spans="1:13">
      <c r="A43" s="84">
        <v>2080299</v>
      </c>
      <c r="B43" s="88" t="s">
        <v>378</v>
      </c>
      <c r="C43" s="88">
        <f t="shared" si="16"/>
        <v>0</v>
      </c>
      <c r="D43" s="88"/>
      <c r="E43" s="88"/>
      <c r="F43" s="91"/>
      <c r="G43" s="91"/>
      <c r="H43" s="91"/>
      <c r="I43" s="91"/>
      <c r="J43" s="91"/>
      <c r="K43" s="91"/>
      <c r="L43" s="91"/>
      <c r="M43" s="91"/>
    </row>
    <row r="44" customHeight="1" spans="1:13">
      <c r="A44" s="84">
        <v>20805</v>
      </c>
      <c r="B44" s="88" t="s">
        <v>379</v>
      </c>
      <c r="C44" s="88">
        <f t="shared" si="16"/>
        <v>323.66</v>
      </c>
      <c r="D44" s="88">
        <f t="shared" ref="D44:G44" si="17">SUM(D45:D48)</f>
        <v>0</v>
      </c>
      <c r="E44" s="88">
        <f t="shared" si="17"/>
        <v>323.66</v>
      </c>
      <c r="F44" s="91">
        <f t="shared" si="17"/>
        <v>0</v>
      </c>
      <c r="G44" s="91">
        <f t="shared" si="17"/>
        <v>0</v>
      </c>
      <c r="H44" s="91"/>
      <c r="I44" s="91"/>
      <c r="J44" s="91"/>
      <c r="K44" s="91"/>
      <c r="L44" s="91"/>
      <c r="M44" s="91"/>
    </row>
    <row r="45" customHeight="1" spans="1:13">
      <c r="A45" s="84">
        <v>2080501</v>
      </c>
      <c r="B45" s="88" t="s">
        <v>380</v>
      </c>
      <c r="C45" s="88">
        <f t="shared" si="16"/>
        <v>0</v>
      </c>
      <c r="D45" s="88"/>
      <c r="E45" s="88"/>
      <c r="F45" s="91"/>
      <c r="G45" s="91"/>
      <c r="H45" s="91"/>
      <c r="I45" s="91"/>
      <c r="J45" s="91"/>
      <c r="K45" s="91"/>
      <c r="L45" s="91"/>
      <c r="M45" s="91"/>
    </row>
    <row r="46" customHeight="1" spans="1:13">
      <c r="A46" s="84">
        <v>2080505</v>
      </c>
      <c r="B46" s="88" t="s">
        <v>381</v>
      </c>
      <c r="C46" s="88">
        <f t="shared" si="16"/>
        <v>98.98</v>
      </c>
      <c r="D46" s="88"/>
      <c r="E46" s="88">
        <v>98.98</v>
      </c>
      <c r="F46" s="91"/>
      <c r="G46" s="91"/>
      <c r="H46" s="91"/>
      <c r="I46" s="91"/>
      <c r="J46" s="91"/>
      <c r="K46" s="91"/>
      <c r="L46" s="91"/>
      <c r="M46" s="91"/>
    </row>
    <row r="47" customHeight="1" spans="1:13">
      <c r="A47" s="84">
        <v>2080506</v>
      </c>
      <c r="B47" s="88" t="s">
        <v>382</v>
      </c>
      <c r="C47" s="88">
        <f t="shared" si="16"/>
        <v>49.49</v>
      </c>
      <c r="D47" s="88"/>
      <c r="E47" s="88">
        <v>49.49</v>
      </c>
      <c r="F47" s="91"/>
      <c r="G47" s="91"/>
      <c r="H47" s="91"/>
      <c r="I47" s="91"/>
      <c r="J47" s="91"/>
      <c r="K47" s="91"/>
      <c r="L47" s="91"/>
      <c r="M47" s="91"/>
    </row>
    <row r="48" customHeight="1" spans="1:13">
      <c r="A48" s="84">
        <v>2080599</v>
      </c>
      <c r="B48" s="88" t="s">
        <v>383</v>
      </c>
      <c r="C48" s="88">
        <f t="shared" si="16"/>
        <v>175.19</v>
      </c>
      <c r="D48" s="88"/>
      <c r="E48" s="88">
        <v>175.19</v>
      </c>
      <c r="F48" s="91"/>
      <c r="G48" s="91"/>
      <c r="H48" s="91"/>
      <c r="I48" s="91"/>
      <c r="J48" s="91"/>
      <c r="K48" s="91"/>
      <c r="L48" s="91"/>
      <c r="M48" s="91"/>
    </row>
    <row r="49" customHeight="1" spans="1:13">
      <c r="A49" s="84">
        <v>20807</v>
      </c>
      <c r="B49" s="88" t="s">
        <v>384</v>
      </c>
      <c r="C49" s="88">
        <f t="shared" si="16"/>
        <v>28.83</v>
      </c>
      <c r="D49" s="88">
        <f t="shared" ref="D49:G49" si="18">D50+D51</f>
        <v>28.83</v>
      </c>
      <c r="E49" s="88">
        <f t="shared" si="18"/>
        <v>0</v>
      </c>
      <c r="F49" s="91">
        <f t="shared" si="18"/>
        <v>0</v>
      </c>
      <c r="G49" s="91">
        <f t="shared" si="18"/>
        <v>0</v>
      </c>
      <c r="H49" s="91"/>
      <c r="I49" s="91"/>
      <c r="J49" s="91"/>
      <c r="K49" s="91"/>
      <c r="L49" s="91"/>
      <c r="M49" s="91"/>
    </row>
    <row r="50" customHeight="1" spans="1:13">
      <c r="A50" s="84">
        <v>2080705</v>
      </c>
      <c r="B50" s="88" t="s">
        <v>385</v>
      </c>
      <c r="C50" s="88">
        <f t="shared" si="16"/>
        <v>0</v>
      </c>
      <c r="D50" s="88"/>
      <c r="E50" s="88"/>
      <c r="F50" s="91"/>
      <c r="G50" s="91"/>
      <c r="H50" s="91"/>
      <c r="I50" s="91"/>
      <c r="J50" s="91"/>
      <c r="K50" s="91"/>
      <c r="L50" s="91"/>
      <c r="M50" s="91"/>
    </row>
    <row r="51" customHeight="1" spans="1:13">
      <c r="A51" s="84">
        <v>2080799</v>
      </c>
      <c r="B51" s="88" t="s">
        <v>386</v>
      </c>
      <c r="C51" s="88">
        <f t="shared" si="16"/>
        <v>28.83</v>
      </c>
      <c r="D51" s="88">
        <v>28.83</v>
      </c>
      <c r="E51" s="88"/>
      <c r="F51" s="91"/>
      <c r="G51" s="91"/>
      <c r="H51" s="91"/>
      <c r="I51" s="91"/>
      <c r="J51" s="91"/>
      <c r="K51" s="91"/>
      <c r="L51" s="91"/>
      <c r="M51" s="91"/>
    </row>
    <row r="52" customHeight="1" spans="1:13">
      <c r="A52" s="84">
        <v>20808</v>
      </c>
      <c r="B52" s="88" t="s">
        <v>387</v>
      </c>
      <c r="C52" s="88">
        <f t="shared" si="16"/>
        <v>219.05</v>
      </c>
      <c r="D52" s="88">
        <f t="shared" ref="D52:G52" si="19">SUM(D53:D58)</f>
        <v>0</v>
      </c>
      <c r="E52" s="88">
        <f t="shared" si="19"/>
        <v>219.05</v>
      </c>
      <c r="F52" s="91">
        <f t="shared" si="19"/>
        <v>0</v>
      </c>
      <c r="G52" s="91">
        <f t="shared" si="19"/>
        <v>0</v>
      </c>
      <c r="H52" s="91"/>
      <c r="I52" s="91"/>
      <c r="J52" s="91"/>
      <c r="K52" s="91"/>
      <c r="L52" s="91"/>
      <c r="M52" s="91"/>
    </row>
    <row r="53" customHeight="1" spans="1:13">
      <c r="A53" s="84">
        <v>2080801</v>
      </c>
      <c r="B53" s="88" t="s">
        <v>388</v>
      </c>
      <c r="C53" s="88">
        <f t="shared" si="16"/>
        <v>25.51</v>
      </c>
      <c r="D53" s="88"/>
      <c r="E53" s="88">
        <v>25.51</v>
      </c>
      <c r="F53" s="91"/>
      <c r="G53" s="91"/>
      <c r="H53" s="91"/>
      <c r="I53" s="91"/>
      <c r="J53" s="91"/>
      <c r="K53" s="91"/>
      <c r="L53" s="91"/>
      <c r="M53" s="91"/>
    </row>
    <row r="54" customHeight="1" spans="1:13">
      <c r="A54" s="84">
        <v>2080802</v>
      </c>
      <c r="B54" s="88" t="s">
        <v>389</v>
      </c>
      <c r="C54" s="88">
        <f t="shared" si="16"/>
        <v>75.4</v>
      </c>
      <c r="D54" s="88"/>
      <c r="E54" s="88">
        <v>75.4</v>
      </c>
      <c r="F54" s="91"/>
      <c r="G54" s="91"/>
      <c r="H54" s="91"/>
      <c r="I54" s="91"/>
      <c r="J54" s="91"/>
      <c r="K54" s="91"/>
      <c r="L54" s="91"/>
      <c r="M54" s="91"/>
    </row>
    <row r="55" customHeight="1" spans="1:13">
      <c r="A55" s="84">
        <v>2080803</v>
      </c>
      <c r="B55" s="88" t="s">
        <v>390</v>
      </c>
      <c r="C55" s="88">
        <f t="shared" si="16"/>
        <v>23.3</v>
      </c>
      <c r="D55" s="88"/>
      <c r="E55" s="88">
        <v>23.3</v>
      </c>
      <c r="F55" s="91"/>
      <c r="G55" s="91"/>
      <c r="H55" s="91"/>
      <c r="I55" s="91"/>
      <c r="J55" s="91"/>
      <c r="K55" s="91"/>
      <c r="L55" s="91"/>
      <c r="M55" s="91"/>
    </row>
    <row r="56" customHeight="1" spans="1:13">
      <c r="A56" s="84">
        <v>2080805</v>
      </c>
      <c r="B56" s="88" t="s">
        <v>391</v>
      </c>
      <c r="C56" s="88">
        <f t="shared" si="16"/>
        <v>22.8</v>
      </c>
      <c r="D56" s="88"/>
      <c r="E56" s="88">
        <v>22.8</v>
      </c>
      <c r="F56" s="91"/>
      <c r="G56" s="91"/>
      <c r="H56" s="91"/>
      <c r="I56" s="91"/>
      <c r="J56" s="91"/>
      <c r="K56" s="91"/>
      <c r="L56" s="91"/>
      <c r="M56" s="91"/>
    </row>
    <row r="57" customHeight="1" spans="1:13">
      <c r="A57" s="84">
        <v>2080806</v>
      </c>
      <c r="B57" s="88" t="s">
        <v>392</v>
      </c>
      <c r="C57" s="88">
        <f t="shared" si="16"/>
        <v>7.62</v>
      </c>
      <c r="D57" s="88"/>
      <c r="E57" s="88">
        <v>7.62</v>
      </c>
      <c r="F57" s="91"/>
      <c r="G57" s="91"/>
      <c r="H57" s="91"/>
      <c r="I57" s="91"/>
      <c r="J57" s="91"/>
      <c r="K57" s="91"/>
      <c r="L57" s="91"/>
      <c r="M57" s="91"/>
    </row>
    <row r="58" customHeight="1" spans="1:13">
      <c r="A58" s="84">
        <v>2080899</v>
      </c>
      <c r="B58" s="88" t="s">
        <v>393</v>
      </c>
      <c r="C58" s="88">
        <f t="shared" si="16"/>
        <v>64.42</v>
      </c>
      <c r="D58" s="88"/>
      <c r="E58" s="88">
        <v>64.42</v>
      </c>
      <c r="F58" s="91"/>
      <c r="G58" s="91"/>
      <c r="H58" s="91"/>
      <c r="I58" s="91"/>
      <c r="J58" s="91"/>
      <c r="K58" s="91"/>
      <c r="L58" s="91"/>
      <c r="M58" s="91"/>
    </row>
    <row r="59" customHeight="1" spans="1:13">
      <c r="A59" s="84">
        <v>20809</v>
      </c>
      <c r="B59" s="88" t="s">
        <v>394</v>
      </c>
      <c r="C59" s="88">
        <f t="shared" si="16"/>
        <v>0</v>
      </c>
      <c r="D59" s="88">
        <f t="shared" ref="D59:G59" si="20">D60+D61</f>
        <v>0</v>
      </c>
      <c r="E59" s="88">
        <f t="shared" si="20"/>
        <v>0</v>
      </c>
      <c r="F59" s="91">
        <f t="shared" si="20"/>
        <v>0</v>
      </c>
      <c r="G59" s="91">
        <f t="shared" si="20"/>
        <v>0</v>
      </c>
      <c r="H59" s="91"/>
      <c r="I59" s="91"/>
      <c r="J59" s="91"/>
      <c r="K59" s="91"/>
      <c r="L59" s="91"/>
      <c r="M59" s="91"/>
    </row>
    <row r="60" customHeight="1" spans="1:13">
      <c r="A60" s="84">
        <v>2080901</v>
      </c>
      <c r="B60" s="88" t="s">
        <v>395</v>
      </c>
      <c r="C60" s="88">
        <f t="shared" si="16"/>
        <v>0</v>
      </c>
      <c r="D60" s="88"/>
      <c r="E60" s="88"/>
      <c r="F60" s="91"/>
      <c r="G60" s="91"/>
      <c r="H60" s="91"/>
      <c r="I60" s="91"/>
      <c r="J60" s="91"/>
      <c r="K60" s="91"/>
      <c r="L60" s="91"/>
      <c r="M60" s="91"/>
    </row>
    <row r="61" customHeight="1" spans="1:13">
      <c r="A61" s="84">
        <v>2080999</v>
      </c>
      <c r="B61" s="88" t="s">
        <v>396</v>
      </c>
      <c r="C61" s="88">
        <f t="shared" si="16"/>
        <v>0</v>
      </c>
      <c r="D61" s="88"/>
      <c r="E61" s="88"/>
      <c r="F61" s="91"/>
      <c r="G61" s="91"/>
      <c r="H61" s="91"/>
      <c r="I61" s="91"/>
      <c r="J61" s="91"/>
      <c r="K61" s="91"/>
      <c r="L61" s="91"/>
      <c r="M61" s="91"/>
    </row>
    <row r="62" customHeight="1" spans="1:13">
      <c r="A62" s="84">
        <v>20810</v>
      </c>
      <c r="B62" s="88" t="s">
        <v>397</v>
      </c>
      <c r="C62" s="88">
        <f t="shared" si="16"/>
        <v>40.71</v>
      </c>
      <c r="D62" s="88">
        <f t="shared" ref="D62:G62" si="21">SUM(D63:D67)</f>
        <v>0</v>
      </c>
      <c r="E62" s="88">
        <f t="shared" si="21"/>
        <v>40.71</v>
      </c>
      <c r="F62" s="91">
        <f t="shared" si="21"/>
        <v>0</v>
      </c>
      <c r="G62" s="91">
        <f t="shared" si="21"/>
        <v>0</v>
      </c>
      <c r="H62" s="91"/>
      <c r="I62" s="91"/>
      <c r="J62" s="91"/>
      <c r="K62" s="91"/>
      <c r="L62" s="91"/>
      <c r="M62" s="91"/>
    </row>
    <row r="63" customHeight="1" spans="1:13">
      <c r="A63" s="84">
        <v>2081001</v>
      </c>
      <c r="B63" s="88" t="s">
        <v>398</v>
      </c>
      <c r="C63" s="88">
        <f t="shared" si="16"/>
        <v>0</v>
      </c>
      <c r="D63" s="88"/>
      <c r="E63" s="88"/>
      <c r="F63" s="91"/>
      <c r="G63" s="91"/>
      <c r="H63" s="91"/>
      <c r="I63" s="91"/>
      <c r="J63" s="91"/>
      <c r="K63" s="91"/>
      <c r="L63" s="91"/>
      <c r="M63" s="91"/>
    </row>
    <row r="64" customHeight="1" spans="1:13">
      <c r="A64" s="84">
        <v>2081002</v>
      </c>
      <c r="B64" s="88" t="s">
        <v>399</v>
      </c>
      <c r="C64" s="88">
        <f t="shared" si="16"/>
        <v>19</v>
      </c>
      <c r="D64" s="88"/>
      <c r="E64" s="88">
        <v>19</v>
      </c>
      <c r="F64" s="91"/>
      <c r="G64" s="91"/>
      <c r="H64" s="91"/>
      <c r="I64" s="91"/>
      <c r="J64" s="91"/>
      <c r="K64" s="91"/>
      <c r="L64" s="91"/>
      <c r="M64" s="91"/>
    </row>
    <row r="65" customHeight="1" spans="1:13">
      <c r="A65" s="84">
        <v>2081004</v>
      </c>
      <c r="B65" s="88" t="s">
        <v>400</v>
      </c>
      <c r="C65" s="88">
        <f t="shared" si="16"/>
        <v>9</v>
      </c>
      <c r="D65" s="88"/>
      <c r="E65" s="88">
        <v>9</v>
      </c>
      <c r="F65" s="91"/>
      <c r="G65" s="91"/>
      <c r="H65" s="91"/>
      <c r="I65" s="91"/>
      <c r="J65" s="91"/>
      <c r="K65" s="91"/>
      <c r="L65" s="91"/>
      <c r="M65" s="91"/>
    </row>
    <row r="66" customHeight="1" spans="1:13">
      <c r="A66" s="84">
        <v>2081005</v>
      </c>
      <c r="B66" s="88" t="s">
        <v>401</v>
      </c>
      <c r="C66" s="88">
        <f t="shared" si="16"/>
        <v>0</v>
      </c>
      <c r="D66" s="88"/>
      <c r="E66" s="88"/>
      <c r="F66" s="91"/>
      <c r="G66" s="91"/>
      <c r="H66" s="91"/>
      <c r="I66" s="91"/>
      <c r="J66" s="91"/>
      <c r="K66" s="91"/>
      <c r="L66" s="91"/>
      <c r="M66" s="91"/>
    </row>
    <row r="67" customHeight="1" spans="1:13">
      <c r="A67" s="84">
        <v>2081099</v>
      </c>
      <c r="B67" s="88" t="s">
        <v>402</v>
      </c>
      <c r="C67" s="88">
        <f t="shared" si="16"/>
        <v>12.71</v>
      </c>
      <c r="D67" s="88"/>
      <c r="E67" s="88">
        <v>12.71</v>
      </c>
      <c r="F67" s="91"/>
      <c r="G67" s="91"/>
      <c r="H67" s="91"/>
      <c r="I67" s="91"/>
      <c r="J67" s="91"/>
      <c r="K67" s="91"/>
      <c r="L67" s="91"/>
      <c r="M67" s="91"/>
    </row>
    <row r="68" customHeight="1" spans="1:13">
      <c r="A68" s="84">
        <v>20811</v>
      </c>
      <c r="B68" s="88" t="s">
        <v>403</v>
      </c>
      <c r="C68" s="88">
        <f t="shared" si="16"/>
        <v>32.85</v>
      </c>
      <c r="D68" s="88">
        <f t="shared" ref="D68:G68" si="22">D69</f>
        <v>1.85</v>
      </c>
      <c r="E68" s="88">
        <f t="shared" si="22"/>
        <v>31</v>
      </c>
      <c r="F68" s="91">
        <f t="shared" si="22"/>
        <v>0</v>
      </c>
      <c r="G68" s="91">
        <f t="shared" si="22"/>
        <v>0</v>
      </c>
      <c r="H68" s="91"/>
      <c r="I68" s="91"/>
      <c r="J68" s="91"/>
      <c r="K68" s="91"/>
      <c r="L68" s="91"/>
      <c r="M68" s="91"/>
    </row>
    <row r="69" customHeight="1" spans="1:13">
      <c r="A69" s="84">
        <v>2081107</v>
      </c>
      <c r="B69" s="88" t="s">
        <v>404</v>
      </c>
      <c r="C69" s="88">
        <f t="shared" si="16"/>
        <v>32.85</v>
      </c>
      <c r="D69" s="88">
        <v>1.85</v>
      </c>
      <c r="E69" s="88">
        <v>31</v>
      </c>
      <c r="F69" s="91"/>
      <c r="G69" s="91"/>
      <c r="H69" s="91"/>
      <c r="I69" s="91"/>
      <c r="J69" s="91"/>
      <c r="K69" s="91"/>
      <c r="L69" s="91"/>
      <c r="M69" s="91"/>
    </row>
    <row r="70" customHeight="1" spans="1:13">
      <c r="A70" s="84">
        <v>20819</v>
      </c>
      <c r="B70" s="88" t="s">
        <v>405</v>
      </c>
      <c r="C70" s="88">
        <f t="shared" si="16"/>
        <v>40.73</v>
      </c>
      <c r="D70" s="88">
        <f t="shared" ref="D70:G70" si="23">D71+D72</f>
        <v>40.73</v>
      </c>
      <c r="E70" s="88">
        <f t="shared" si="23"/>
        <v>0</v>
      </c>
      <c r="F70" s="91">
        <f t="shared" si="23"/>
        <v>0</v>
      </c>
      <c r="G70" s="91">
        <f t="shared" si="23"/>
        <v>0</v>
      </c>
      <c r="H70" s="91"/>
      <c r="I70" s="91"/>
      <c r="J70" s="91"/>
      <c r="K70" s="91"/>
      <c r="L70" s="91"/>
      <c r="M70" s="91"/>
    </row>
    <row r="71" customHeight="1" spans="1:13">
      <c r="A71" s="84">
        <v>2081901</v>
      </c>
      <c r="B71" s="88" t="s">
        <v>406</v>
      </c>
      <c r="C71" s="88">
        <f t="shared" si="16"/>
        <v>40.73</v>
      </c>
      <c r="D71" s="88">
        <v>40.73</v>
      </c>
      <c r="E71" s="88"/>
      <c r="F71" s="91"/>
      <c r="G71" s="91"/>
      <c r="H71" s="91"/>
      <c r="I71" s="91"/>
      <c r="J71" s="91"/>
      <c r="K71" s="91"/>
      <c r="L71" s="91"/>
      <c r="M71" s="91"/>
    </row>
    <row r="72" customHeight="1" spans="1:13">
      <c r="A72" s="84">
        <v>2081902</v>
      </c>
      <c r="B72" s="88" t="s">
        <v>407</v>
      </c>
      <c r="C72" s="88">
        <f t="shared" si="16"/>
        <v>0</v>
      </c>
      <c r="D72" s="88"/>
      <c r="E72" s="88"/>
      <c r="F72" s="91"/>
      <c r="G72" s="91"/>
      <c r="H72" s="91"/>
      <c r="I72" s="91"/>
      <c r="J72" s="91"/>
      <c r="K72" s="91"/>
      <c r="L72" s="91"/>
      <c r="M72" s="91"/>
    </row>
    <row r="73" customHeight="1" spans="1:13">
      <c r="A73" s="84">
        <v>20820</v>
      </c>
      <c r="B73" s="88" t="s">
        <v>408</v>
      </c>
      <c r="C73" s="88">
        <f t="shared" ref="C73:C104" si="24">SUM(D73:M73)</f>
        <v>29.52</v>
      </c>
      <c r="D73" s="88">
        <f t="shared" ref="D73:G73" si="25">D75+D74</f>
        <v>4.52</v>
      </c>
      <c r="E73" s="88">
        <f t="shared" si="25"/>
        <v>25</v>
      </c>
      <c r="F73" s="91">
        <f t="shared" si="25"/>
        <v>0</v>
      </c>
      <c r="G73" s="91">
        <f t="shared" si="25"/>
        <v>0</v>
      </c>
      <c r="H73" s="91"/>
      <c r="I73" s="91"/>
      <c r="J73" s="91"/>
      <c r="K73" s="91"/>
      <c r="L73" s="91"/>
      <c r="M73" s="91"/>
    </row>
    <row r="74" customHeight="1" spans="1:13">
      <c r="A74" s="84">
        <v>2082001</v>
      </c>
      <c r="B74" s="88" t="s">
        <v>409</v>
      </c>
      <c r="C74" s="88">
        <f t="shared" si="24"/>
        <v>29.52</v>
      </c>
      <c r="D74" s="88">
        <v>4.52</v>
      </c>
      <c r="E74" s="88">
        <v>25</v>
      </c>
      <c r="F74" s="91"/>
      <c r="G74" s="91"/>
      <c r="H74" s="91"/>
      <c r="I74" s="91"/>
      <c r="J74" s="91"/>
      <c r="K74" s="91"/>
      <c r="L74" s="91"/>
      <c r="M74" s="91"/>
    </row>
    <row r="75" customHeight="1" spans="1:13">
      <c r="A75" s="84">
        <v>2082002</v>
      </c>
      <c r="B75" s="88" t="s">
        <v>410</v>
      </c>
      <c r="C75" s="88">
        <f t="shared" si="24"/>
        <v>0</v>
      </c>
      <c r="D75" s="88"/>
      <c r="E75" s="88"/>
      <c r="F75" s="91"/>
      <c r="G75" s="91"/>
      <c r="H75" s="91"/>
      <c r="I75" s="91"/>
      <c r="J75" s="91"/>
      <c r="K75" s="91"/>
      <c r="L75" s="91"/>
      <c r="M75" s="91"/>
    </row>
    <row r="76" customHeight="1" spans="1:13">
      <c r="A76" s="84">
        <v>20821</v>
      </c>
      <c r="B76" s="88" t="s">
        <v>411</v>
      </c>
      <c r="C76" s="88">
        <f t="shared" si="24"/>
        <v>151.66</v>
      </c>
      <c r="D76" s="88">
        <f t="shared" ref="D76:G76" si="26">D77+D78</f>
        <v>4</v>
      </c>
      <c r="E76" s="88">
        <f t="shared" si="26"/>
        <v>147.66</v>
      </c>
      <c r="F76" s="91">
        <f t="shared" si="26"/>
        <v>0</v>
      </c>
      <c r="G76" s="91">
        <f t="shared" si="26"/>
        <v>0</v>
      </c>
      <c r="H76" s="91"/>
      <c r="I76" s="91"/>
      <c r="J76" s="91"/>
      <c r="K76" s="91"/>
      <c r="L76" s="91"/>
      <c r="M76" s="91"/>
    </row>
    <row r="77" customHeight="1" spans="1:13">
      <c r="A77" s="84">
        <v>2082101</v>
      </c>
      <c r="B77" s="88" t="s">
        <v>412</v>
      </c>
      <c r="C77" s="88">
        <f t="shared" si="24"/>
        <v>94.26</v>
      </c>
      <c r="D77" s="88">
        <v>4</v>
      </c>
      <c r="E77" s="88">
        <v>90.26</v>
      </c>
      <c r="F77" s="91"/>
      <c r="G77" s="91"/>
      <c r="H77" s="91"/>
      <c r="I77" s="91"/>
      <c r="J77" s="91"/>
      <c r="K77" s="91"/>
      <c r="L77" s="91"/>
      <c r="M77" s="91"/>
    </row>
    <row r="78" customHeight="1" spans="1:13">
      <c r="A78" s="84">
        <v>2082102</v>
      </c>
      <c r="B78" s="88" t="s">
        <v>413</v>
      </c>
      <c r="C78" s="88">
        <f t="shared" si="24"/>
        <v>57.4</v>
      </c>
      <c r="D78" s="88"/>
      <c r="E78" s="88">
        <v>57.4</v>
      </c>
      <c r="F78" s="91"/>
      <c r="G78" s="91"/>
      <c r="H78" s="91"/>
      <c r="I78" s="91"/>
      <c r="J78" s="91"/>
      <c r="K78" s="91"/>
      <c r="L78" s="91"/>
      <c r="M78" s="91"/>
    </row>
    <row r="79" customHeight="1" spans="1:13">
      <c r="A79" s="84">
        <v>20825</v>
      </c>
      <c r="B79" s="88" t="s">
        <v>414</v>
      </c>
      <c r="C79" s="88">
        <f t="shared" si="24"/>
        <v>33.39</v>
      </c>
      <c r="D79" s="88">
        <f t="shared" ref="D79:G79" si="27">D80+D81</f>
        <v>0.29</v>
      </c>
      <c r="E79" s="88">
        <f t="shared" si="27"/>
        <v>33.1</v>
      </c>
      <c r="F79" s="91">
        <f t="shared" si="27"/>
        <v>0</v>
      </c>
      <c r="G79" s="91">
        <f t="shared" si="27"/>
        <v>0</v>
      </c>
      <c r="H79" s="91"/>
      <c r="I79" s="91"/>
      <c r="J79" s="91"/>
      <c r="K79" s="91"/>
      <c r="L79" s="91"/>
      <c r="M79" s="91"/>
    </row>
    <row r="80" customHeight="1" spans="1:13">
      <c r="A80" s="84">
        <v>2082501</v>
      </c>
      <c r="B80" s="88" t="s">
        <v>415</v>
      </c>
      <c r="C80" s="88">
        <f t="shared" si="24"/>
        <v>0.23</v>
      </c>
      <c r="D80" s="88">
        <v>0.13</v>
      </c>
      <c r="E80" s="88">
        <v>0.1</v>
      </c>
      <c r="F80" s="91"/>
      <c r="G80" s="91"/>
      <c r="H80" s="91"/>
      <c r="I80" s="91"/>
      <c r="J80" s="91"/>
      <c r="K80" s="91"/>
      <c r="L80" s="91"/>
      <c r="M80" s="91"/>
    </row>
    <row r="81" customHeight="1" spans="1:13">
      <c r="A81" s="84">
        <v>2082502</v>
      </c>
      <c r="B81" s="88" t="s">
        <v>416</v>
      </c>
      <c r="C81" s="88">
        <f t="shared" si="24"/>
        <v>33.16</v>
      </c>
      <c r="D81" s="88">
        <v>0.16</v>
      </c>
      <c r="E81" s="88">
        <v>33</v>
      </c>
      <c r="F81" s="91"/>
      <c r="G81" s="91"/>
      <c r="H81" s="91"/>
      <c r="I81" s="91"/>
      <c r="J81" s="91"/>
      <c r="K81" s="91"/>
      <c r="L81" s="91"/>
      <c r="M81" s="91"/>
    </row>
    <row r="82" customHeight="1" spans="1:13">
      <c r="A82" s="84">
        <v>20828</v>
      </c>
      <c r="B82" s="88" t="s">
        <v>417</v>
      </c>
      <c r="C82" s="88">
        <f t="shared" si="24"/>
        <v>39.03</v>
      </c>
      <c r="D82" s="88">
        <f t="shared" ref="D82:G82" si="28">D83</f>
        <v>0</v>
      </c>
      <c r="E82" s="88">
        <f t="shared" si="28"/>
        <v>39.03</v>
      </c>
      <c r="F82" s="91">
        <f t="shared" si="28"/>
        <v>0</v>
      </c>
      <c r="G82" s="91">
        <f t="shared" si="28"/>
        <v>0</v>
      </c>
      <c r="H82" s="91"/>
      <c r="I82" s="91"/>
      <c r="J82" s="91"/>
      <c r="K82" s="91"/>
      <c r="L82" s="91"/>
      <c r="M82" s="91"/>
    </row>
    <row r="83" customHeight="1" spans="1:13">
      <c r="A83" s="84">
        <v>2082850</v>
      </c>
      <c r="B83" s="88" t="s">
        <v>418</v>
      </c>
      <c r="C83" s="88">
        <f t="shared" si="24"/>
        <v>39.03</v>
      </c>
      <c r="D83" s="88"/>
      <c r="E83" s="88">
        <v>39.03</v>
      </c>
      <c r="F83" s="91"/>
      <c r="G83" s="91"/>
      <c r="H83" s="91"/>
      <c r="I83" s="91"/>
      <c r="J83" s="91"/>
      <c r="K83" s="91"/>
      <c r="L83" s="91"/>
      <c r="M83" s="91"/>
    </row>
    <row r="84" customHeight="1" spans="1:13">
      <c r="A84" s="84">
        <v>20899</v>
      </c>
      <c r="B84" s="88" t="s">
        <v>419</v>
      </c>
      <c r="C84" s="88">
        <f t="shared" si="24"/>
        <v>4.38</v>
      </c>
      <c r="D84" s="88">
        <f t="shared" ref="D84:G84" si="29">D85</f>
        <v>0.01</v>
      </c>
      <c r="E84" s="88">
        <f t="shared" si="29"/>
        <v>4.37</v>
      </c>
      <c r="F84" s="91">
        <f t="shared" si="29"/>
        <v>0</v>
      </c>
      <c r="G84" s="91">
        <f t="shared" si="29"/>
        <v>0</v>
      </c>
      <c r="H84" s="91"/>
      <c r="I84" s="91"/>
      <c r="J84" s="91"/>
      <c r="K84" s="91"/>
      <c r="L84" s="91"/>
      <c r="M84" s="91"/>
    </row>
    <row r="85" customHeight="1" spans="1:13">
      <c r="A85" s="84">
        <v>2089999</v>
      </c>
      <c r="B85" s="88" t="s">
        <v>419</v>
      </c>
      <c r="C85" s="88">
        <f t="shared" si="24"/>
        <v>4.38</v>
      </c>
      <c r="D85" s="88">
        <v>0.01</v>
      </c>
      <c r="E85" s="88">
        <v>4.37</v>
      </c>
      <c r="F85" s="91"/>
      <c r="G85" s="91"/>
      <c r="H85" s="91"/>
      <c r="I85" s="91"/>
      <c r="J85" s="91"/>
      <c r="K85" s="91"/>
      <c r="L85" s="91"/>
      <c r="M85" s="91"/>
    </row>
    <row r="86" customHeight="1" spans="1:13">
      <c r="A86" s="84">
        <v>210</v>
      </c>
      <c r="B86" s="88" t="s">
        <v>333</v>
      </c>
      <c r="C86" s="88">
        <f t="shared" si="24"/>
        <v>154.08</v>
      </c>
      <c r="D86" s="88">
        <f t="shared" ref="D86:G86" si="30">D87+D89+D91+D95+D100+D103</f>
        <v>0</v>
      </c>
      <c r="E86" s="88">
        <f t="shared" si="30"/>
        <v>154.08</v>
      </c>
      <c r="F86" s="91">
        <f t="shared" si="30"/>
        <v>0</v>
      </c>
      <c r="G86" s="91">
        <f t="shared" si="30"/>
        <v>0</v>
      </c>
      <c r="H86" s="91"/>
      <c r="I86" s="91"/>
      <c r="J86" s="91"/>
      <c r="K86" s="91"/>
      <c r="L86" s="91"/>
      <c r="M86" s="91"/>
    </row>
    <row r="87" customHeight="1" spans="1:13">
      <c r="A87" s="84">
        <v>21001</v>
      </c>
      <c r="B87" s="88" t="s">
        <v>420</v>
      </c>
      <c r="C87" s="88">
        <f t="shared" si="24"/>
        <v>0</v>
      </c>
      <c r="D87" s="88">
        <f t="shared" ref="D87:G87" si="31">D88</f>
        <v>0</v>
      </c>
      <c r="E87" s="88">
        <f t="shared" si="31"/>
        <v>0</v>
      </c>
      <c r="F87" s="91">
        <f t="shared" si="31"/>
        <v>0</v>
      </c>
      <c r="G87" s="91">
        <f t="shared" si="31"/>
        <v>0</v>
      </c>
      <c r="H87" s="91"/>
      <c r="I87" s="91"/>
      <c r="J87" s="91"/>
      <c r="K87" s="91"/>
      <c r="L87" s="91"/>
      <c r="M87" s="91"/>
    </row>
    <row r="88" customHeight="1" spans="1:13">
      <c r="A88" s="84">
        <v>2100101</v>
      </c>
      <c r="B88" s="88" t="s">
        <v>353</v>
      </c>
      <c r="C88" s="88">
        <f t="shared" si="24"/>
        <v>0</v>
      </c>
      <c r="D88" s="88"/>
      <c r="E88" s="88"/>
      <c r="F88" s="91"/>
      <c r="G88" s="91"/>
      <c r="H88" s="91"/>
      <c r="I88" s="91"/>
      <c r="J88" s="91"/>
      <c r="K88" s="91"/>
      <c r="L88" s="91"/>
      <c r="M88" s="91"/>
    </row>
    <row r="89" customHeight="1" spans="1:13">
      <c r="A89" s="84">
        <v>21003</v>
      </c>
      <c r="B89" s="88" t="s">
        <v>421</v>
      </c>
      <c r="C89" s="88">
        <f t="shared" si="24"/>
        <v>40</v>
      </c>
      <c r="D89" s="88">
        <f t="shared" ref="D89:G89" si="32">D90</f>
        <v>0</v>
      </c>
      <c r="E89" s="88">
        <f t="shared" si="32"/>
        <v>40</v>
      </c>
      <c r="F89" s="91">
        <f t="shared" si="32"/>
        <v>0</v>
      </c>
      <c r="G89" s="91">
        <f t="shared" si="32"/>
        <v>0</v>
      </c>
      <c r="H89" s="91"/>
      <c r="I89" s="91"/>
      <c r="J89" s="91"/>
      <c r="K89" s="91"/>
      <c r="L89" s="91"/>
      <c r="M89" s="91"/>
    </row>
    <row r="90" customHeight="1" spans="1:13">
      <c r="A90" s="84">
        <v>2100399</v>
      </c>
      <c r="B90" s="88" t="s">
        <v>422</v>
      </c>
      <c r="C90" s="88">
        <f t="shared" si="24"/>
        <v>40</v>
      </c>
      <c r="D90" s="88"/>
      <c r="E90" s="88">
        <v>40</v>
      </c>
      <c r="F90" s="91"/>
      <c r="G90" s="91"/>
      <c r="H90" s="91"/>
      <c r="I90" s="91"/>
      <c r="J90" s="91"/>
      <c r="K90" s="91"/>
      <c r="L90" s="91"/>
      <c r="M90" s="91"/>
    </row>
    <row r="91" customHeight="1" spans="1:13">
      <c r="A91" s="84">
        <v>21007</v>
      </c>
      <c r="B91" s="88" t="s">
        <v>423</v>
      </c>
      <c r="C91" s="88">
        <f t="shared" si="24"/>
        <v>14.43</v>
      </c>
      <c r="D91" s="88">
        <f t="shared" ref="D91:G91" si="33">D92+D93+D94</f>
        <v>0</v>
      </c>
      <c r="E91" s="88">
        <f t="shared" si="33"/>
        <v>14.43</v>
      </c>
      <c r="F91" s="91">
        <f t="shared" si="33"/>
        <v>0</v>
      </c>
      <c r="G91" s="91">
        <f t="shared" si="33"/>
        <v>0</v>
      </c>
      <c r="H91" s="91"/>
      <c r="I91" s="91"/>
      <c r="J91" s="91"/>
      <c r="K91" s="91"/>
      <c r="L91" s="91"/>
      <c r="M91" s="91"/>
    </row>
    <row r="92" customHeight="1" spans="1:13">
      <c r="A92" s="84">
        <v>2100716</v>
      </c>
      <c r="B92" s="88" t="s">
        <v>424</v>
      </c>
      <c r="C92" s="88">
        <f t="shared" si="24"/>
        <v>14.43</v>
      </c>
      <c r="D92" s="88"/>
      <c r="E92" s="88">
        <v>14.43</v>
      </c>
      <c r="F92" s="91"/>
      <c r="G92" s="91"/>
      <c r="H92" s="91"/>
      <c r="I92" s="91"/>
      <c r="J92" s="91"/>
      <c r="K92" s="91"/>
      <c r="L92" s="91"/>
      <c r="M92" s="91"/>
    </row>
    <row r="93" customHeight="1" spans="1:13">
      <c r="A93" s="84">
        <v>2101717</v>
      </c>
      <c r="B93" s="88" t="s">
        <v>425</v>
      </c>
      <c r="C93" s="88">
        <f t="shared" si="24"/>
        <v>0</v>
      </c>
      <c r="D93" s="88"/>
      <c r="E93" s="88"/>
      <c r="F93" s="91"/>
      <c r="G93" s="91"/>
      <c r="H93" s="91"/>
      <c r="I93" s="91"/>
      <c r="J93" s="91"/>
      <c r="K93" s="91"/>
      <c r="L93" s="91"/>
      <c r="M93" s="91"/>
    </row>
    <row r="94" customHeight="1" spans="1:13">
      <c r="A94" s="84">
        <v>2100799</v>
      </c>
      <c r="B94" s="88" t="s">
        <v>426</v>
      </c>
      <c r="C94" s="88">
        <f t="shared" si="24"/>
        <v>0</v>
      </c>
      <c r="D94" s="88"/>
      <c r="E94" s="88"/>
      <c r="F94" s="91"/>
      <c r="G94" s="91"/>
      <c r="H94" s="91"/>
      <c r="I94" s="91"/>
      <c r="J94" s="91"/>
      <c r="K94" s="91"/>
      <c r="L94" s="91"/>
      <c r="M94" s="91"/>
    </row>
    <row r="95" customHeight="1" spans="1:13">
      <c r="A95" s="84">
        <v>21011</v>
      </c>
      <c r="B95" s="88" t="s">
        <v>427</v>
      </c>
      <c r="C95" s="88">
        <f t="shared" si="24"/>
        <v>79.65</v>
      </c>
      <c r="D95" s="88">
        <f t="shared" ref="D95:G95" si="34">SUM(D96:D99)</f>
        <v>0</v>
      </c>
      <c r="E95" s="88">
        <f t="shared" si="34"/>
        <v>79.65</v>
      </c>
      <c r="F95" s="91">
        <f t="shared" si="34"/>
        <v>0</v>
      </c>
      <c r="G95" s="91">
        <f t="shared" si="34"/>
        <v>0</v>
      </c>
      <c r="H95" s="91"/>
      <c r="I95" s="91"/>
      <c r="J95" s="91"/>
      <c r="K95" s="91"/>
      <c r="L95" s="91"/>
      <c r="M95" s="91"/>
    </row>
    <row r="96" customHeight="1" spans="1:13">
      <c r="A96" s="84">
        <v>2101101</v>
      </c>
      <c r="B96" s="88" t="s">
        <v>428</v>
      </c>
      <c r="C96" s="88">
        <f t="shared" si="24"/>
        <v>36.02</v>
      </c>
      <c r="D96" s="88"/>
      <c r="E96" s="88">
        <v>36.02</v>
      </c>
      <c r="F96" s="91"/>
      <c r="G96" s="91"/>
      <c r="H96" s="91"/>
      <c r="I96" s="91"/>
      <c r="J96" s="91"/>
      <c r="K96" s="91"/>
      <c r="L96" s="91"/>
      <c r="M96" s="91"/>
    </row>
    <row r="97" customHeight="1" spans="1:13">
      <c r="A97" s="84">
        <v>2101102</v>
      </c>
      <c r="B97" s="88" t="s">
        <v>429</v>
      </c>
      <c r="C97" s="88">
        <f t="shared" si="24"/>
        <v>22.75</v>
      </c>
      <c r="D97" s="88"/>
      <c r="E97" s="88">
        <v>22.75</v>
      </c>
      <c r="F97" s="91"/>
      <c r="G97" s="91"/>
      <c r="H97" s="91"/>
      <c r="I97" s="91"/>
      <c r="J97" s="91"/>
      <c r="K97" s="91"/>
      <c r="L97" s="91"/>
      <c r="M97" s="91"/>
    </row>
    <row r="98" customHeight="1" spans="1:13">
      <c r="A98" s="84">
        <v>2101103</v>
      </c>
      <c r="B98" s="88" t="s">
        <v>430</v>
      </c>
      <c r="C98" s="88">
        <f t="shared" si="24"/>
        <v>10.88</v>
      </c>
      <c r="D98" s="88"/>
      <c r="E98" s="88">
        <v>10.88</v>
      </c>
      <c r="F98" s="91"/>
      <c r="G98" s="91"/>
      <c r="H98" s="91"/>
      <c r="I98" s="91"/>
      <c r="J98" s="91"/>
      <c r="K98" s="91"/>
      <c r="L98" s="91"/>
      <c r="M98" s="91"/>
    </row>
    <row r="99" customHeight="1" spans="1:13">
      <c r="A99" s="84">
        <v>2101199</v>
      </c>
      <c r="B99" s="88" t="s">
        <v>431</v>
      </c>
      <c r="C99" s="88">
        <f t="shared" si="24"/>
        <v>10</v>
      </c>
      <c r="D99" s="88"/>
      <c r="E99" s="88">
        <v>10</v>
      </c>
      <c r="F99" s="91"/>
      <c r="G99" s="91"/>
      <c r="H99" s="91"/>
      <c r="I99" s="91"/>
      <c r="J99" s="91"/>
      <c r="K99" s="91"/>
      <c r="L99" s="91"/>
      <c r="M99" s="91"/>
    </row>
    <row r="100" customHeight="1" spans="1:13">
      <c r="A100" s="84">
        <v>21013</v>
      </c>
      <c r="B100" s="88" t="s">
        <v>432</v>
      </c>
      <c r="C100" s="88">
        <f t="shared" si="24"/>
        <v>0</v>
      </c>
      <c r="D100" s="88">
        <f t="shared" ref="D100:G100" si="35">D101+D102</f>
        <v>0</v>
      </c>
      <c r="E100" s="88">
        <f t="shared" si="35"/>
        <v>0</v>
      </c>
      <c r="F100" s="91">
        <f t="shared" si="35"/>
        <v>0</v>
      </c>
      <c r="G100" s="91">
        <f t="shared" si="35"/>
        <v>0</v>
      </c>
      <c r="H100" s="91"/>
      <c r="I100" s="91"/>
      <c r="J100" s="91"/>
      <c r="K100" s="91"/>
      <c r="L100" s="91"/>
      <c r="M100" s="91"/>
    </row>
    <row r="101" customHeight="1" spans="1:13">
      <c r="A101" s="84">
        <v>2101301</v>
      </c>
      <c r="B101" s="88" t="s">
        <v>433</v>
      </c>
      <c r="C101" s="88">
        <f t="shared" si="24"/>
        <v>0</v>
      </c>
      <c r="D101" s="88"/>
      <c r="E101" s="88"/>
      <c r="F101" s="91"/>
      <c r="G101" s="91"/>
      <c r="H101" s="91"/>
      <c r="I101" s="91"/>
      <c r="J101" s="91"/>
      <c r="K101" s="91"/>
      <c r="L101" s="91"/>
      <c r="M101" s="91"/>
    </row>
    <row r="102" customHeight="1" spans="1:13">
      <c r="A102" s="84">
        <v>2101399</v>
      </c>
      <c r="B102" s="88" t="s">
        <v>434</v>
      </c>
      <c r="C102" s="88">
        <f t="shared" si="24"/>
        <v>0</v>
      </c>
      <c r="D102" s="88"/>
      <c r="E102" s="88"/>
      <c r="F102" s="91"/>
      <c r="G102" s="91"/>
      <c r="H102" s="91"/>
      <c r="I102" s="91"/>
      <c r="J102" s="91"/>
      <c r="K102" s="91"/>
      <c r="L102" s="91"/>
      <c r="M102" s="91"/>
    </row>
    <row r="103" customHeight="1" spans="1:13">
      <c r="A103" s="84">
        <v>21014</v>
      </c>
      <c r="B103" s="88" t="s">
        <v>435</v>
      </c>
      <c r="C103" s="88">
        <f t="shared" si="24"/>
        <v>20</v>
      </c>
      <c r="D103" s="88">
        <f t="shared" ref="D103:G103" si="36">D104</f>
        <v>0</v>
      </c>
      <c r="E103" s="88">
        <f t="shared" si="36"/>
        <v>20</v>
      </c>
      <c r="F103" s="91">
        <f t="shared" si="36"/>
        <v>0</v>
      </c>
      <c r="G103" s="91">
        <f t="shared" si="36"/>
        <v>0</v>
      </c>
      <c r="H103" s="91"/>
      <c r="I103" s="91"/>
      <c r="J103" s="91"/>
      <c r="K103" s="91"/>
      <c r="L103" s="91"/>
      <c r="M103" s="91"/>
    </row>
    <row r="104" customHeight="1" spans="1:13">
      <c r="A104" s="84">
        <v>2101401</v>
      </c>
      <c r="B104" s="88" t="s">
        <v>436</v>
      </c>
      <c r="C104" s="88">
        <f t="shared" si="24"/>
        <v>20</v>
      </c>
      <c r="D104" s="88"/>
      <c r="E104" s="88">
        <v>20</v>
      </c>
      <c r="F104" s="91"/>
      <c r="G104" s="91"/>
      <c r="H104" s="91"/>
      <c r="I104" s="91"/>
      <c r="J104" s="91"/>
      <c r="K104" s="91"/>
      <c r="L104" s="91"/>
      <c r="M104" s="91"/>
    </row>
    <row r="105" customHeight="1" spans="1:13">
      <c r="A105" s="84">
        <v>211</v>
      </c>
      <c r="B105" s="88" t="s">
        <v>334</v>
      </c>
      <c r="C105" s="88">
        <f t="shared" ref="C105:C142" si="37">SUM(D105:M105)</f>
        <v>69.69</v>
      </c>
      <c r="D105" s="88">
        <f t="shared" ref="D105:G105" si="38">D106+D108+D110</f>
        <v>5.23</v>
      </c>
      <c r="E105" s="88">
        <f t="shared" si="38"/>
        <v>64.46</v>
      </c>
      <c r="F105" s="91">
        <f t="shared" si="38"/>
        <v>0</v>
      </c>
      <c r="G105" s="91">
        <f t="shared" si="38"/>
        <v>0</v>
      </c>
      <c r="H105" s="91"/>
      <c r="I105" s="91"/>
      <c r="J105" s="91"/>
      <c r="K105" s="91"/>
      <c r="L105" s="91"/>
      <c r="M105" s="91"/>
    </row>
    <row r="106" customHeight="1" spans="1:13">
      <c r="A106" s="84">
        <v>21101</v>
      </c>
      <c r="B106" s="88" t="s">
        <v>437</v>
      </c>
      <c r="C106" s="88">
        <f t="shared" si="37"/>
        <v>64.46</v>
      </c>
      <c r="D106" s="88">
        <f t="shared" ref="D106:G106" si="39">D107</f>
        <v>0</v>
      </c>
      <c r="E106" s="88">
        <f t="shared" si="39"/>
        <v>64.46</v>
      </c>
      <c r="F106" s="91">
        <f t="shared" si="39"/>
        <v>0</v>
      </c>
      <c r="G106" s="91">
        <f t="shared" si="39"/>
        <v>0</v>
      </c>
      <c r="H106" s="91"/>
      <c r="I106" s="91"/>
      <c r="J106" s="91"/>
      <c r="K106" s="91"/>
      <c r="L106" s="91"/>
      <c r="M106" s="91"/>
    </row>
    <row r="107" customHeight="1" spans="1:13">
      <c r="A107" s="84">
        <v>2110199</v>
      </c>
      <c r="B107" s="88" t="s">
        <v>438</v>
      </c>
      <c r="C107" s="88">
        <f t="shared" si="37"/>
        <v>64.46</v>
      </c>
      <c r="D107" s="88"/>
      <c r="E107" s="88">
        <v>64.46</v>
      </c>
      <c r="F107" s="91"/>
      <c r="G107" s="91"/>
      <c r="H107" s="91"/>
      <c r="I107" s="91"/>
      <c r="J107" s="91"/>
      <c r="K107" s="91"/>
      <c r="L107" s="91"/>
      <c r="M107" s="91"/>
    </row>
    <row r="108" customHeight="1" spans="1:13">
      <c r="A108" s="84">
        <v>21103</v>
      </c>
      <c r="B108" s="88" t="s">
        <v>439</v>
      </c>
      <c r="C108" s="88">
        <f t="shared" si="37"/>
        <v>5.23</v>
      </c>
      <c r="D108" s="88">
        <f t="shared" ref="D108:G108" si="40">D109</f>
        <v>5.23</v>
      </c>
      <c r="E108" s="88">
        <f t="shared" si="40"/>
        <v>0</v>
      </c>
      <c r="F108" s="91">
        <f t="shared" si="40"/>
        <v>0</v>
      </c>
      <c r="G108" s="91">
        <f t="shared" si="40"/>
        <v>0</v>
      </c>
      <c r="H108" s="91"/>
      <c r="I108" s="91"/>
      <c r="J108" s="91"/>
      <c r="K108" s="91"/>
      <c r="L108" s="91"/>
      <c r="M108" s="91"/>
    </row>
    <row r="109" customHeight="1" spans="1:13">
      <c r="A109" s="84">
        <v>2110304</v>
      </c>
      <c r="B109" s="88" t="s">
        <v>440</v>
      </c>
      <c r="C109" s="88">
        <f t="shared" si="37"/>
        <v>5.23</v>
      </c>
      <c r="D109" s="88">
        <v>5.23</v>
      </c>
      <c r="E109" s="88"/>
      <c r="F109" s="91"/>
      <c r="G109" s="91"/>
      <c r="H109" s="91"/>
      <c r="I109" s="91"/>
      <c r="J109" s="91"/>
      <c r="K109" s="91"/>
      <c r="L109" s="91"/>
      <c r="M109" s="91"/>
    </row>
    <row r="110" customHeight="1" spans="1:13">
      <c r="A110" s="84">
        <v>21199</v>
      </c>
      <c r="B110" s="88" t="s">
        <v>441</v>
      </c>
      <c r="C110" s="88">
        <f t="shared" si="37"/>
        <v>0</v>
      </c>
      <c r="D110" s="88">
        <f t="shared" ref="D110:G110" si="41">D111</f>
        <v>0</v>
      </c>
      <c r="E110" s="88">
        <f t="shared" si="41"/>
        <v>0</v>
      </c>
      <c r="F110" s="91">
        <f t="shared" si="41"/>
        <v>0</v>
      </c>
      <c r="G110" s="91">
        <f t="shared" si="41"/>
        <v>0</v>
      </c>
      <c r="H110" s="91"/>
      <c r="I110" s="91"/>
      <c r="J110" s="91"/>
      <c r="K110" s="91"/>
      <c r="L110" s="91"/>
      <c r="M110" s="91"/>
    </row>
    <row r="111" customHeight="1" spans="1:13">
      <c r="A111" s="84">
        <v>2119999</v>
      </c>
      <c r="B111" s="88" t="s">
        <v>441</v>
      </c>
      <c r="C111" s="88">
        <f t="shared" si="37"/>
        <v>0</v>
      </c>
      <c r="D111" s="88"/>
      <c r="E111" s="88"/>
      <c r="F111" s="91"/>
      <c r="G111" s="91"/>
      <c r="H111" s="91"/>
      <c r="I111" s="91"/>
      <c r="J111" s="91"/>
      <c r="K111" s="91"/>
      <c r="L111" s="91"/>
      <c r="M111" s="91"/>
    </row>
    <row r="112" customHeight="1" spans="1:13">
      <c r="A112" s="84">
        <v>212</v>
      </c>
      <c r="B112" s="88" t="s">
        <v>335</v>
      </c>
      <c r="C112" s="88">
        <f t="shared" si="37"/>
        <v>324</v>
      </c>
      <c r="D112" s="88">
        <f t="shared" ref="D112:G112" si="42">D113+D116+D119+D121</f>
        <v>0</v>
      </c>
      <c r="E112" s="88">
        <f t="shared" si="42"/>
        <v>324</v>
      </c>
      <c r="F112" s="91">
        <f t="shared" si="42"/>
        <v>0</v>
      </c>
      <c r="G112" s="91">
        <f t="shared" si="42"/>
        <v>0</v>
      </c>
      <c r="H112" s="91"/>
      <c r="I112" s="91"/>
      <c r="J112" s="91"/>
      <c r="K112" s="91"/>
      <c r="L112" s="91"/>
      <c r="M112" s="91"/>
    </row>
    <row r="113" customHeight="1" spans="1:13">
      <c r="A113" s="84">
        <v>21201</v>
      </c>
      <c r="B113" s="88" t="s">
        <v>442</v>
      </c>
      <c r="C113" s="88">
        <f t="shared" si="37"/>
        <v>90.42</v>
      </c>
      <c r="D113" s="88">
        <f t="shared" ref="D113:G113" si="43">D115+D114</f>
        <v>0</v>
      </c>
      <c r="E113" s="88">
        <f t="shared" si="43"/>
        <v>90.42</v>
      </c>
      <c r="F113" s="91">
        <f t="shared" si="43"/>
        <v>0</v>
      </c>
      <c r="G113" s="91">
        <f t="shared" si="43"/>
        <v>0</v>
      </c>
      <c r="H113" s="91"/>
      <c r="I113" s="91"/>
      <c r="J113" s="91"/>
      <c r="K113" s="91"/>
      <c r="L113" s="91"/>
      <c r="M113" s="91"/>
    </row>
    <row r="114" customHeight="1" spans="1:13">
      <c r="A114" s="84">
        <v>2120104</v>
      </c>
      <c r="B114" s="88" t="s">
        <v>443</v>
      </c>
      <c r="C114" s="88">
        <f t="shared" si="37"/>
        <v>40.1</v>
      </c>
      <c r="D114" s="88">
        <f t="shared" ref="D114:G114" si="44">D115</f>
        <v>0</v>
      </c>
      <c r="E114" s="88">
        <v>40.1</v>
      </c>
      <c r="F114" s="91">
        <f t="shared" si="44"/>
        <v>0</v>
      </c>
      <c r="G114" s="91">
        <f t="shared" si="44"/>
        <v>0</v>
      </c>
      <c r="H114" s="91"/>
      <c r="I114" s="91"/>
      <c r="J114" s="91"/>
      <c r="K114" s="91"/>
      <c r="L114" s="91"/>
      <c r="M114" s="91"/>
    </row>
    <row r="115" customHeight="1" spans="1:13">
      <c r="A115" s="84">
        <v>2120199</v>
      </c>
      <c r="B115" s="88" t="s">
        <v>444</v>
      </c>
      <c r="C115" s="88">
        <f t="shared" si="37"/>
        <v>50.32</v>
      </c>
      <c r="D115" s="88"/>
      <c r="E115" s="88">
        <v>50.32</v>
      </c>
      <c r="F115" s="91"/>
      <c r="G115" s="91"/>
      <c r="H115" s="91"/>
      <c r="I115" s="91"/>
      <c r="J115" s="91"/>
      <c r="K115" s="91"/>
      <c r="L115" s="91"/>
      <c r="M115" s="91"/>
    </row>
    <row r="116" customHeight="1" spans="1:13">
      <c r="A116" s="84">
        <v>21203</v>
      </c>
      <c r="B116" s="88" t="s">
        <v>445</v>
      </c>
      <c r="C116" s="88">
        <f t="shared" si="37"/>
        <v>0</v>
      </c>
      <c r="D116" s="88">
        <f t="shared" ref="D116:G116" si="45">D117+D118</f>
        <v>0</v>
      </c>
      <c r="E116" s="88">
        <f t="shared" si="45"/>
        <v>0</v>
      </c>
      <c r="F116" s="91">
        <f t="shared" si="45"/>
        <v>0</v>
      </c>
      <c r="G116" s="91">
        <f t="shared" si="45"/>
        <v>0</v>
      </c>
      <c r="H116" s="91"/>
      <c r="I116" s="91"/>
      <c r="J116" s="91"/>
      <c r="K116" s="91"/>
      <c r="L116" s="91"/>
      <c r="M116" s="91"/>
    </row>
    <row r="117" customHeight="1" spans="1:13">
      <c r="A117" s="84">
        <v>2120303</v>
      </c>
      <c r="B117" s="88" t="s">
        <v>446</v>
      </c>
      <c r="C117" s="88">
        <f t="shared" si="37"/>
        <v>0</v>
      </c>
      <c r="D117" s="88"/>
      <c r="E117" s="88"/>
      <c r="F117" s="91"/>
      <c r="G117" s="91"/>
      <c r="H117" s="91"/>
      <c r="I117" s="91"/>
      <c r="J117" s="91"/>
      <c r="K117" s="91"/>
      <c r="L117" s="91"/>
      <c r="M117" s="91"/>
    </row>
    <row r="118" customHeight="1" spans="1:13">
      <c r="A118" s="84">
        <v>2120399</v>
      </c>
      <c r="B118" s="88" t="s">
        <v>447</v>
      </c>
      <c r="C118" s="88">
        <f t="shared" si="37"/>
        <v>0</v>
      </c>
      <c r="D118" s="88"/>
      <c r="E118" s="88"/>
      <c r="F118" s="91"/>
      <c r="G118" s="91"/>
      <c r="H118" s="91"/>
      <c r="I118" s="91"/>
      <c r="J118" s="91"/>
      <c r="K118" s="91"/>
      <c r="L118" s="91"/>
      <c r="M118" s="91"/>
    </row>
    <row r="119" customHeight="1" spans="1:13">
      <c r="A119" s="84">
        <v>21205</v>
      </c>
      <c r="B119" s="88" t="s">
        <v>448</v>
      </c>
      <c r="C119" s="88">
        <f t="shared" si="37"/>
        <v>233.58</v>
      </c>
      <c r="D119" s="88">
        <f t="shared" ref="D119:G119" si="46">D120</f>
        <v>0</v>
      </c>
      <c r="E119" s="88">
        <f t="shared" si="46"/>
        <v>233.58</v>
      </c>
      <c r="F119" s="91">
        <f t="shared" si="46"/>
        <v>0</v>
      </c>
      <c r="G119" s="91">
        <f t="shared" si="46"/>
        <v>0</v>
      </c>
      <c r="H119" s="91"/>
      <c r="I119" s="91"/>
      <c r="J119" s="91"/>
      <c r="K119" s="91"/>
      <c r="L119" s="91"/>
      <c r="M119" s="91"/>
    </row>
    <row r="120" customHeight="1" spans="1:13">
      <c r="A120" s="84">
        <v>2120501</v>
      </c>
      <c r="B120" s="88" t="s">
        <v>449</v>
      </c>
      <c r="C120" s="88">
        <f t="shared" si="37"/>
        <v>233.58</v>
      </c>
      <c r="D120" s="88"/>
      <c r="E120" s="88">
        <v>233.58</v>
      </c>
      <c r="F120" s="91"/>
      <c r="G120" s="91"/>
      <c r="H120" s="91"/>
      <c r="I120" s="91"/>
      <c r="J120" s="91"/>
      <c r="K120" s="91"/>
      <c r="L120" s="91"/>
      <c r="M120" s="91"/>
    </row>
    <row r="121" customHeight="1" spans="1:13">
      <c r="A121" s="84">
        <v>21299</v>
      </c>
      <c r="B121" s="88" t="s">
        <v>450</v>
      </c>
      <c r="C121" s="88">
        <f t="shared" si="37"/>
        <v>0</v>
      </c>
      <c r="D121" s="88">
        <f t="shared" ref="D121:G121" si="47">D122</f>
        <v>0</v>
      </c>
      <c r="E121" s="88">
        <f t="shared" si="47"/>
        <v>0</v>
      </c>
      <c r="F121" s="91">
        <f t="shared" si="47"/>
        <v>0</v>
      </c>
      <c r="G121" s="91">
        <f t="shared" si="47"/>
        <v>0</v>
      </c>
      <c r="H121" s="91"/>
      <c r="I121" s="91"/>
      <c r="J121" s="91"/>
      <c r="K121" s="91"/>
      <c r="L121" s="91"/>
      <c r="M121" s="91"/>
    </row>
    <row r="122" customHeight="1" spans="1:13">
      <c r="A122" s="84">
        <v>2129999</v>
      </c>
      <c r="B122" s="88" t="s">
        <v>450</v>
      </c>
      <c r="C122" s="88">
        <f t="shared" si="37"/>
        <v>0</v>
      </c>
      <c r="D122" s="88"/>
      <c r="E122" s="88"/>
      <c r="F122" s="91"/>
      <c r="G122" s="91"/>
      <c r="H122" s="91"/>
      <c r="I122" s="91"/>
      <c r="J122" s="91"/>
      <c r="K122" s="91"/>
      <c r="L122" s="91"/>
      <c r="M122" s="91"/>
    </row>
    <row r="123" customHeight="1" spans="1:13">
      <c r="A123" s="84">
        <v>213</v>
      </c>
      <c r="B123" s="88" t="s">
        <v>336</v>
      </c>
      <c r="C123" s="88">
        <f t="shared" si="37"/>
        <v>606.14</v>
      </c>
      <c r="D123" s="88">
        <f>D124+D131+D136+D138+D143+D141+D133</f>
        <v>64.73</v>
      </c>
      <c r="E123" s="88">
        <f>E124+E131+E136+E138+E143+E141+E133</f>
        <v>541.41</v>
      </c>
      <c r="F123" s="91">
        <f t="shared" ref="D123:G123" si="48">F124+F131+F136+F138+F143</f>
        <v>0</v>
      </c>
      <c r="G123" s="91">
        <f t="shared" si="48"/>
        <v>0</v>
      </c>
      <c r="H123" s="91"/>
      <c r="I123" s="91"/>
      <c r="J123" s="91"/>
      <c r="K123" s="91"/>
      <c r="L123" s="91"/>
      <c r="M123" s="91"/>
    </row>
    <row r="124" customHeight="1" spans="1:13">
      <c r="A124" s="84">
        <v>21301</v>
      </c>
      <c r="B124" s="88" t="s">
        <v>451</v>
      </c>
      <c r="C124" s="88">
        <f t="shared" si="37"/>
        <v>148.58</v>
      </c>
      <c r="D124" s="88">
        <f t="shared" ref="D124:G124" si="49">SUM(D125:D130)</f>
        <v>0</v>
      </c>
      <c r="E124" s="88">
        <f t="shared" si="49"/>
        <v>148.58</v>
      </c>
      <c r="F124" s="91">
        <f t="shared" si="49"/>
        <v>0</v>
      </c>
      <c r="G124" s="91">
        <f t="shared" si="49"/>
        <v>0</v>
      </c>
      <c r="H124" s="91"/>
      <c r="I124" s="91"/>
      <c r="J124" s="91"/>
      <c r="K124" s="91"/>
      <c r="L124" s="91"/>
      <c r="M124" s="91"/>
    </row>
    <row r="125" customHeight="1" spans="1:13">
      <c r="A125" s="84">
        <v>2130104</v>
      </c>
      <c r="B125" s="88" t="s">
        <v>418</v>
      </c>
      <c r="C125" s="88">
        <f t="shared" si="37"/>
        <v>124.28</v>
      </c>
      <c r="D125" s="88"/>
      <c r="E125" s="88">
        <v>124.28</v>
      </c>
      <c r="F125" s="91"/>
      <c r="G125" s="91"/>
      <c r="H125" s="91"/>
      <c r="I125" s="91"/>
      <c r="J125" s="91"/>
      <c r="K125" s="91"/>
      <c r="L125" s="91"/>
      <c r="M125" s="91"/>
    </row>
    <row r="126" customHeight="1" spans="1:13">
      <c r="A126" s="84">
        <v>2130108</v>
      </c>
      <c r="B126" s="88" t="s">
        <v>452</v>
      </c>
      <c r="C126" s="88">
        <f t="shared" si="37"/>
        <v>24.3</v>
      </c>
      <c r="D126" s="88"/>
      <c r="E126" s="88">
        <v>24.3</v>
      </c>
      <c r="F126" s="91"/>
      <c r="G126" s="91"/>
      <c r="H126" s="91"/>
      <c r="I126" s="91"/>
      <c r="J126" s="91"/>
      <c r="K126" s="91"/>
      <c r="L126" s="91"/>
      <c r="M126" s="91"/>
    </row>
    <row r="127" customHeight="1" spans="1:13">
      <c r="A127" s="84">
        <v>2130119</v>
      </c>
      <c r="B127" s="88" t="s">
        <v>453</v>
      </c>
      <c r="C127" s="88">
        <f t="shared" si="37"/>
        <v>0</v>
      </c>
      <c r="D127" s="88"/>
      <c r="E127" s="88"/>
      <c r="F127" s="91"/>
      <c r="G127" s="91"/>
      <c r="H127" s="91"/>
      <c r="I127" s="91"/>
      <c r="J127" s="91"/>
      <c r="K127" s="91"/>
      <c r="L127" s="91"/>
      <c r="M127" s="91"/>
    </row>
    <row r="128" customHeight="1" spans="1:13">
      <c r="A128" s="84">
        <v>2130124</v>
      </c>
      <c r="B128" s="88" t="s">
        <v>454</v>
      </c>
      <c r="C128" s="88">
        <f t="shared" si="37"/>
        <v>0</v>
      </c>
      <c r="D128" s="88"/>
      <c r="E128" s="88"/>
      <c r="F128" s="91"/>
      <c r="G128" s="91"/>
      <c r="H128" s="91"/>
      <c r="I128" s="91"/>
      <c r="J128" s="91"/>
      <c r="K128" s="91"/>
      <c r="L128" s="91"/>
      <c r="M128" s="91"/>
    </row>
    <row r="129" customHeight="1" spans="1:13">
      <c r="A129" s="84">
        <v>2130142</v>
      </c>
      <c r="B129" s="88" t="s">
        <v>455</v>
      </c>
      <c r="C129" s="88">
        <f t="shared" si="37"/>
        <v>0</v>
      </c>
      <c r="D129" s="88"/>
      <c r="E129" s="88"/>
      <c r="F129" s="91"/>
      <c r="G129" s="91"/>
      <c r="H129" s="91"/>
      <c r="I129" s="91"/>
      <c r="J129" s="91"/>
      <c r="K129" s="91"/>
      <c r="L129" s="91"/>
      <c r="M129" s="91"/>
    </row>
    <row r="130" customHeight="1" spans="1:13">
      <c r="A130" s="84">
        <v>2130199</v>
      </c>
      <c r="B130" s="88" t="s">
        <v>456</v>
      </c>
      <c r="C130" s="88">
        <f t="shared" si="37"/>
        <v>0</v>
      </c>
      <c r="D130" s="88"/>
      <c r="E130" s="88"/>
      <c r="F130" s="91"/>
      <c r="G130" s="91"/>
      <c r="H130" s="91"/>
      <c r="I130" s="91"/>
      <c r="J130" s="91"/>
      <c r="K130" s="91"/>
      <c r="L130" s="91"/>
      <c r="M130" s="91"/>
    </row>
    <row r="131" customHeight="1" spans="1:13">
      <c r="A131" s="84">
        <v>21302</v>
      </c>
      <c r="B131" s="88" t="s">
        <v>457</v>
      </c>
      <c r="C131" s="88">
        <f t="shared" si="37"/>
        <v>6.5</v>
      </c>
      <c r="D131" s="88">
        <f t="shared" ref="D131:G131" si="50">D132</f>
        <v>0</v>
      </c>
      <c r="E131" s="88">
        <f t="shared" si="50"/>
        <v>6.5</v>
      </c>
      <c r="F131" s="91">
        <f t="shared" si="50"/>
        <v>0</v>
      </c>
      <c r="G131" s="91">
        <f t="shared" si="50"/>
        <v>0</v>
      </c>
      <c r="H131" s="91"/>
      <c r="I131" s="91"/>
      <c r="J131" s="91"/>
      <c r="K131" s="91"/>
      <c r="L131" s="91"/>
      <c r="M131" s="91"/>
    </row>
    <row r="132" customHeight="1" spans="1:13">
      <c r="A132" s="84">
        <v>2130234</v>
      </c>
      <c r="B132" s="88" t="s">
        <v>458</v>
      </c>
      <c r="C132" s="88">
        <f t="shared" si="37"/>
        <v>6.5</v>
      </c>
      <c r="D132" s="88"/>
      <c r="E132" s="88">
        <v>6.5</v>
      </c>
      <c r="F132" s="91"/>
      <c r="G132" s="91"/>
      <c r="H132" s="91"/>
      <c r="I132" s="91"/>
      <c r="J132" s="91"/>
      <c r="K132" s="91"/>
      <c r="L132" s="91"/>
      <c r="M132" s="91"/>
    </row>
    <row r="133" customHeight="1" spans="1:13">
      <c r="A133" s="84">
        <v>21303</v>
      </c>
      <c r="B133" s="88" t="s">
        <v>459</v>
      </c>
      <c r="C133" s="88">
        <f t="shared" si="37"/>
        <v>1</v>
      </c>
      <c r="D133" s="88">
        <f t="shared" ref="D133:G133" si="51">D134+D135</f>
        <v>0</v>
      </c>
      <c r="E133" s="88">
        <f t="shared" si="51"/>
        <v>1</v>
      </c>
      <c r="F133" s="91">
        <f t="shared" si="51"/>
        <v>0</v>
      </c>
      <c r="G133" s="91">
        <f t="shared" si="51"/>
        <v>0</v>
      </c>
      <c r="H133" s="91"/>
      <c r="I133" s="91"/>
      <c r="J133" s="91"/>
      <c r="K133" s="91"/>
      <c r="L133" s="91"/>
      <c r="M133" s="91"/>
    </row>
    <row r="134" customHeight="1" spans="1:13">
      <c r="A134" s="84">
        <v>2130305</v>
      </c>
      <c r="B134" s="88" t="s">
        <v>460</v>
      </c>
      <c r="C134" s="88">
        <f t="shared" si="37"/>
        <v>0</v>
      </c>
      <c r="D134" s="88"/>
      <c r="E134" s="88"/>
      <c r="F134" s="91"/>
      <c r="G134" s="91"/>
      <c r="H134" s="91"/>
      <c r="I134" s="91"/>
      <c r="J134" s="91"/>
      <c r="K134" s="91"/>
      <c r="L134" s="91"/>
      <c r="M134" s="91"/>
    </row>
    <row r="135" customHeight="1" spans="1:13">
      <c r="A135" s="84">
        <v>2130399</v>
      </c>
      <c r="B135" s="88" t="s">
        <v>461</v>
      </c>
      <c r="C135" s="88">
        <f t="shared" si="37"/>
        <v>1</v>
      </c>
      <c r="D135" s="88"/>
      <c r="E135" s="88">
        <v>1</v>
      </c>
      <c r="F135" s="91"/>
      <c r="G135" s="91"/>
      <c r="H135" s="91"/>
      <c r="I135" s="91"/>
      <c r="J135" s="91"/>
      <c r="K135" s="91"/>
      <c r="L135" s="91"/>
      <c r="M135" s="91"/>
    </row>
    <row r="136" customHeight="1" spans="1:13">
      <c r="A136" s="84">
        <v>21305</v>
      </c>
      <c r="B136" s="88" t="s">
        <v>462</v>
      </c>
      <c r="C136" s="88">
        <f t="shared" si="37"/>
        <v>0</v>
      </c>
      <c r="D136" s="88">
        <f t="shared" ref="D136:G136" si="52">D137</f>
        <v>0</v>
      </c>
      <c r="E136" s="88">
        <f t="shared" si="52"/>
        <v>0</v>
      </c>
      <c r="F136" s="91">
        <f t="shared" si="52"/>
        <v>0</v>
      </c>
      <c r="G136" s="91">
        <f t="shared" si="52"/>
        <v>0</v>
      </c>
      <c r="H136" s="91"/>
      <c r="I136" s="91"/>
      <c r="J136" s="91"/>
      <c r="K136" s="91"/>
      <c r="L136" s="91"/>
      <c r="M136" s="91"/>
    </row>
    <row r="137" customHeight="1" spans="1:13">
      <c r="A137" s="84">
        <v>2130599</v>
      </c>
      <c r="B137" s="88" t="s">
        <v>463</v>
      </c>
      <c r="C137" s="88">
        <f t="shared" si="37"/>
        <v>0</v>
      </c>
      <c r="D137" s="88"/>
      <c r="E137" s="88"/>
      <c r="F137" s="91"/>
      <c r="G137" s="91"/>
      <c r="H137" s="91"/>
      <c r="I137" s="91"/>
      <c r="J137" s="91"/>
      <c r="K137" s="91"/>
      <c r="L137" s="91"/>
      <c r="M137" s="91"/>
    </row>
    <row r="138" customHeight="1" spans="1:13">
      <c r="A138" s="84">
        <v>21307</v>
      </c>
      <c r="B138" s="88" t="s">
        <v>464</v>
      </c>
      <c r="C138" s="88">
        <f t="shared" si="37"/>
        <v>448.33</v>
      </c>
      <c r="D138" s="88">
        <f t="shared" ref="D138:G138" si="53">D139+D140</f>
        <v>63</v>
      </c>
      <c r="E138" s="88">
        <f t="shared" si="53"/>
        <v>385.33</v>
      </c>
      <c r="F138" s="91">
        <f t="shared" si="53"/>
        <v>0</v>
      </c>
      <c r="G138" s="91">
        <f t="shared" si="53"/>
        <v>0</v>
      </c>
      <c r="H138" s="91"/>
      <c r="I138" s="91"/>
      <c r="J138" s="91"/>
      <c r="K138" s="91"/>
      <c r="L138" s="91"/>
      <c r="M138" s="91"/>
    </row>
    <row r="139" customHeight="1" spans="1:13">
      <c r="A139" s="84">
        <v>2130701</v>
      </c>
      <c r="B139" s="88" t="s">
        <v>465</v>
      </c>
      <c r="C139" s="88">
        <f t="shared" si="37"/>
        <v>63</v>
      </c>
      <c r="D139" s="88">
        <v>63</v>
      </c>
      <c r="E139" s="88"/>
      <c r="F139" s="91"/>
      <c r="G139" s="91"/>
      <c r="H139" s="91"/>
      <c r="I139" s="91"/>
      <c r="J139" s="91"/>
      <c r="K139" s="91"/>
      <c r="L139" s="91"/>
      <c r="M139" s="91"/>
    </row>
    <row r="140" customHeight="1" spans="1:13">
      <c r="A140" s="84">
        <v>2130705</v>
      </c>
      <c r="B140" s="88" t="s">
        <v>466</v>
      </c>
      <c r="C140" s="88">
        <f t="shared" si="37"/>
        <v>385.33</v>
      </c>
      <c r="D140" s="88"/>
      <c r="E140" s="88">
        <v>385.33</v>
      </c>
      <c r="F140" s="91"/>
      <c r="G140" s="91"/>
      <c r="H140" s="91"/>
      <c r="I140" s="91"/>
      <c r="J140" s="91"/>
      <c r="K140" s="91"/>
      <c r="L140" s="91"/>
      <c r="M140" s="91"/>
    </row>
    <row r="141" customHeight="1" spans="1:13">
      <c r="A141" s="84">
        <v>21367</v>
      </c>
      <c r="B141" s="88" t="s">
        <v>633</v>
      </c>
      <c r="C141" s="88">
        <f t="shared" si="37"/>
        <v>1.73</v>
      </c>
      <c r="D141" s="88">
        <f>D142</f>
        <v>1.73</v>
      </c>
      <c r="E141" s="88"/>
      <c r="F141" s="91"/>
      <c r="G141" s="91"/>
      <c r="H141" s="91"/>
      <c r="I141" s="91"/>
      <c r="J141" s="91"/>
      <c r="K141" s="91"/>
      <c r="L141" s="91"/>
      <c r="M141" s="91"/>
    </row>
    <row r="142" customHeight="1" spans="1:13">
      <c r="A142" s="84">
        <v>2136799</v>
      </c>
      <c r="B142" s="88" t="s">
        <v>634</v>
      </c>
      <c r="C142" s="88">
        <f t="shared" si="37"/>
        <v>1.73</v>
      </c>
      <c r="D142" s="88">
        <v>1.73</v>
      </c>
      <c r="E142" s="88"/>
      <c r="F142" s="91"/>
      <c r="G142" s="91"/>
      <c r="H142" s="91"/>
      <c r="I142" s="91"/>
      <c r="J142" s="91"/>
      <c r="K142" s="91"/>
      <c r="L142" s="91"/>
      <c r="M142" s="91"/>
    </row>
    <row r="143" customHeight="1" spans="1:13">
      <c r="A143" s="84">
        <v>21399</v>
      </c>
      <c r="B143" s="88" t="s">
        <v>467</v>
      </c>
      <c r="C143" s="88">
        <f t="shared" ref="C143:C161" si="54">SUM(D143:M143)</f>
        <v>0</v>
      </c>
      <c r="D143" s="88">
        <f t="shared" ref="D143:G143" si="55">D144</f>
        <v>0</v>
      </c>
      <c r="E143" s="88">
        <f t="shared" si="55"/>
        <v>0</v>
      </c>
      <c r="F143" s="91">
        <f t="shared" si="55"/>
        <v>0</v>
      </c>
      <c r="G143" s="91">
        <f t="shared" si="55"/>
        <v>0</v>
      </c>
      <c r="H143" s="91"/>
      <c r="I143" s="91"/>
      <c r="J143" s="91"/>
      <c r="K143" s="91"/>
      <c r="L143" s="91"/>
      <c r="M143" s="91"/>
    </row>
    <row r="144" customHeight="1" spans="1:13">
      <c r="A144" s="84">
        <v>2139999</v>
      </c>
      <c r="B144" s="88" t="s">
        <v>467</v>
      </c>
      <c r="C144" s="88">
        <f t="shared" si="54"/>
        <v>0</v>
      </c>
      <c r="D144" s="88"/>
      <c r="E144" s="88"/>
      <c r="F144" s="91"/>
      <c r="G144" s="91"/>
      <c r="H144" s="91"/>
      <c r="I144" s="91"/>
      <c r="J144" s="91"/>
      <c r="K144" s="91"/>
      <c r="L144" s="91"/>
      <c r="M144" s="91"/>
    </row>
    <row r="145" customHeight="1" spans="1:13">
      <c r="A145" s="84">
        <v>216</v>
      </c>
      <c r="B145" s="88" t="s">
        <v>468</v>
      </c>
      <c r="C145" s="88">
        <f t="shared" si="54"/>
        <v>0</v>
      </c>
      <c r="D145" s="88"/>
      <c r="E145" s="88"/>
      <c r="F145" s="91"/>
      <c r="G145" s="91"/>
      <c r="H145" s="91"/>
      <c r="I145" s="91"/>
      <c r="J145" s="91"/>
      <c r="K145" s="91"/>
      <c r="L145" s="91"/>
      <c r="M145" s="91"/>
    </row>
    <row r="146" customHeight="1" spans="1:13">
      <c r="A146" s="84">
        <v>21602</v>
      </c>
      <c r="B146" s="88" t="s">
        <v>469</v>
      </c>
      <c r="C146" s="88">
        <f t="shared" si="54"/>
        <v>0</v>
      </c>
      <c r="D146" s="88"/>
      <c r="E146" s="88"/>
      <c r="F146" s="91"/>
      <c r="G146" s="91"/>
      <c r="H146" s="91"/>
      <c r="I146" s="91"/>
      <c r="J146" s="91"/>
      <c r="K146" s="91"/>
      <c r="L146" s="91"/>
      <c r="M146" s="91"/>
    </row>
    <row r="147" customHeight="1" spans="1:13">
      <c r="A147" s="84">
        <v>2160299</v>
      </c>
      <c r="B147" s="88" t="s">
        <v>470</v>
      </c>
      <c r="C147" s="88">
        <f t="shared" si="54"/>
        <v>0</v>
      </c>
      <c r="D147" s="88"/>
      <c r="E147" s="88"/>
      <c r="F147" s="91"/>
      <c r="G147" s="91"/>
      <c r="H147" s="91"/>
      <c r="I147" s="91"/>
      <c r="J147" s="91"/>
      <c r="K147" s="91"/>
      <c r="L147" s="91"/>
      <c r="M147" s="91"/>
    </row>
    <row r="148" customHeight="1" spans="1:13">
      <c r="A148" s="84">
        <v>220</v>
      </c>
      <c r="B148" s="88" t="s">
        <v>337</v>
      </c>
      <c r="C148" s="88">
        <f t="shared" si="54"/>
        <v>91.86</v>
      </c>
      <c r="D148" s="88">
        <f t="shared" ref="D148:G148" si="56">D149</f>
        <v>91.86</v>
      </c>
      <c r="E148" s="88">
        <f t="shared" si="56"/>
        <v>0</v>
      </c>
      <c r="F148" s="91">
        <f t="shared" si="56"/>
        <v>0</v>
      </c>
      <c r="G148" s="91">
        <f t="shared" si="56"/>
        <v>0</v>
      </c>
      <c r="H148" s="91"/>
      <c r="I148" s="91"/>
      <c r="J148" s="91"/>
      <c r="K148" s="91"/>
      <c r="L148" s="91"/>
      <c r="M148" s="91"/>
    </row>
    <row r="149" customHeight="1" spans="1:13">
      <c r="A149" s="84">
        <v>22001</v>
      </c>
      <c r="B149" s="88" t="s">
        <v>471</v>
      </c>
      <c r="C149" s="88">
        <f t="shared" si="54"/>
        <v>91.86</v>
      </c>
      <c r="D149" s="88">
        <f t="shared" ref="D149:G149" si="57">SUM(D150:D152)</f>
        <v>91.86</v>
      </c>
      <c r="E149" s="88">
        <f t="shared" si="57"/>
        <v>0</v>
      </c>
      <c r="F149" s="91">
        <f t="shared" si="57"/>
        <v>0</v>
      </c>
      <c r="G149" s="91">
        <f t="shared" si="57"/>
        <v>0</v>
      </c>
      <c r="H149" s="91"/>
      <c r="I149" s="91"/>
      <c r="J149" s="91"/>
      <c r="K149" s="91"/>
      <c r="L149" s="91"/>
      <c r="M149" s="91"/>
    </row>
    <row r="150" customHeight="1" spans="1:13">
      <c r="A150" s="84">
        <v>2200106</v>
      </c>
      <c r="B150" s="88" t="s">
        <v>472</v>
      </c>
      <c r="C150" s="88">
        <f t="shared" si="54"/>
        <v>63.64</v>
      </c>
      <c r="D150" s="88">
        <v>63.64</v>
      </c>
      <c r="E150" s="88"/>
      <c r="F150" s="91"/>
      <c r="G150" s="91"/>
      <c r="H150" s="91"/>
      <c r="I150" s="91"/>
      <c r="J150" s="91"/>
      <c r="K150" s="91"/>
      <c r="L150" s="91"/>
      <c r="M150" s="91"/>
    </row>
    <row r="151" customHeight="1" spans="1:13">
      <c r="A151" s="84">
        <v>2200112</v>
      </c>
      <c r="B151" s="88" t="s">
        <v>473</v>
      </c>
      <c r="C151" s="88">
        <f t="shared" si="54"/>
        <v>0</v>
      </c>
      <c r="D151" s="88"/>
      <c r="E151" s="88"/>
      <c r="F151" s="91"/>
      <c r="G151" s="91"/>
      <c r="H151" s="91"/>
      <c r="I151" s="91"/>
      <c r="J151" s="91"/>
      <c r="K151" s="91"/>
      <c r="L151" s="91"/>
      <c r="M151" s="91"/>
    </row>
    <row r="152" customHeight="1" spans="1:13">
      <c r="A152" s="84">
        <v>2200199</v>
      </c>
      <c r="B152" s="88" t="s">
        <v>474</v>
      </c>
      <c r="C152" s="88">
        <f t="shared" si="54"/>
        <v>28.22</v>
      </c>
      <c r="D152" s="88">
        <v>28.22</v>
      </c>
      <c r="E152" s="88"/>
      <c r="F152" s="91"/>
      <c r="G152" s="91"/>
      <c r="H152" s="91"/>
      <c r="I152" s="91"/>
      <c r="J152" s="91"/>
      <c r="K152" s="91"/>
      <c r="L152" s="91"/>
      <c r="M152" s="91"/>
    </row>
    <row r="153" customHeight="1" spans="1:13">
      <c r="A153" s="84">
        <v>221</v>
      </c>
      <c r="B153" s="88" t="s">
        <v>338</v>
      </c>
      <c r="C153" s="88">
        <f t="shared" si="54"/>
        <v>74.24</v>
      </c>
      <c r="D153" s="88">
        <f t="shared" ref="D153:G153" si="58">D154+D156</f>
        <v>0</v>
      </c>
      <c r="E153" s="88">
        <f t="shared" si="58"/>
        <v>74.24</v>
      </c>
      <c r="F153" s="91">
        <f t="shared" si="58"/>
        <v>0</v>
      </c>
      <c r="G153" s="91">
        <f t="shared" si="58"/>
        <v>0</v>
      </c>
      <c r="H153" s="91"/>
      <c r="I153" s="91"/>
      <c r="J153" s="91"/>
      <c r="K153" s="91"/>
      <c r="L153" s="91"/>
      <c r="M153" s="91"/>
    </row>
    <row r="154" customHeight="1" spans="1:13">
      <c r="A154" s="84">
        <v>22101</v>
      </c>
      <c r="B154" s="88" t="s">
        <v>475</v>
      </c>
      <c r="C154" s="88">
        <f t="shared" si="54"/>
        <v>0</v>
      </c>
      <c r="D154" s="88">
        <f t="shared" ref="D154:G154" si="59">D155</f>
        <v>0</v>
      </c>
      <c r="E154" s="88">
        <f t="shared" si="59"/>
        <v>0</v>
      </c>
      <c r="F154" s="91">
        <f t="shared" si="59"/>
        <v>0</v>
      </c>
      <c r="G154" s="91">
        <f t="shared" si="59"/>
        <v>0</v>
      </c>
      <c r="H154" s="91"/>
      <c r="I154" s="91"/>
      <c r="J154" s="91"/>
      <c r="K154" s="91"/>
      <c r="L154" s="91"/>
      <c r="M154" s="91"/>
    </row>
    <row r="155" customHeight="1" spans="1:13">
      <c r="A155" s="84">
        <v>2210105</v>
      </c>
      <c r="B155" s="88" t="s">
        <v>476</v>
      </c>
      <c r="C155" s="88">
        <f t="shared" si="54"/>
        <v>0</v>
      </c>
      <c r="D155" s="88"/>
      <c r="E155" s="88"/>
      <c r="F155" s="91"/>
      <c r="G155" s="91"/>
      <c r="H155" s="91"/>
      <c r="I155" s="91"/>
      <c r="J155" s="91"/>
      <c r="K155" s="91"/>
      <c r="L155" s="91"/>
      <c r="M155" s="91"/>
    </row>
    <row r="156" customHeight="1" spans="1:13">
      <c r="A156" s="84">
        <v>22102</v>
      </c>
      <c r="B156" s="88" t="s">
        <v>477</v>
      </c>
      <c r="C156" s="88">
        <f t="shared" si="54"/>
        <v>74.24</v>
      </c>
      <c r="D156" s="88">
        <f t="shared" ref="D156:G156" si="60">D157+D158</f>
        <v>0</v>
      </c>
      <c r="E156" s="88">
        <f t="shared" si="60"/>
        <v>74.24</v>
      </c>
      <c r="F156" s="91">
        <f t="shared" si="60"/>
        <v>0</v>
      </c>
      <c r="G156" s="91">
        <f t="shared" si="60"/>
        <v>0</v>
      </c>
      <c r="H156" s="91"/>
      <c r="I156" s="91"/>
      <c r="J156" s="91"/>
      <c r="K156" s="91"/>
      <c r="L156" s="91"/>
      <c r="M156" s="91"/>
    </row>
    <row r="157" customHeight="1" spans="1:13">
      <c r="A157" s="84">
        <v>2210201</v>
      </c>
      <c r="B157" s="88" t="s">
        <v>478</v>
      </c>
      <c r="C157" s="88">
        <f t="shared" si="54"/>
        <v>74.24</v>
      </c>
      <c r="D157" s="88"/>
      <c r="E157" s="88">
        <v>74.24</v>
      </c>
      <c r="F157" s="91"/>
      <c r="G157" s="91"/>
      <c r="H157" s="91"/>
      <c r="I157" s="91"/>
      <c r="J157" s="91"/>
      <c r="K157" s="91"/>
      <c r="L157" s="91"/>
      <c r="M157" s="91"/>
    </row>
    <row r="158" customHeight="1" spans="1:13">
      <c r="A158" s="84">
        <v>2210203</v>
      </c>
      <c r="B158" s="88" t="s">
        <v>479</v>
      </c>
      <c r="C158" s="88">
        <f t="shared" si="54"/>
        <v>0</v>
      </c>
      <c r="D158" s="88"/>
      <c r="E158" s="88"/>
      <c r="F158" s="91"/>
      <c r="G158" s="91"/>
      <c r="H158" s="91"/>
      <c r="I158" s="91"/>
      <c r="J158" s="91"/>
      <c r="K158" s="91"/>
      <c r="L158" s="91"/>
      <c r="M158" s="91"/>
    </row>
    <row r="159" customHeight="1" spans="1:13">
      <c r="A159" s="84">
        <v>224</v>
      </c>
      <c r="B159" s="88" t="s">
        <v>339</v>
      </c>
      <c r="C159" s="88">
        <f t="shared" si="54"/>
        <v>41.93</v>
      </c>
      <c r="D159" s="88">
        <f t="shared" ref="D159:G159" si="61">D160</f>
        <v>0</v>
      </c>
      <c r="E159" s="88">
        <f t="shared" si="61"/>
        <v>41.93</v>
      </c>
      <c r="F159" s="91">
        <f t="shared" si="61"/>
        <v>0</v>
      </c>
      <c r="G159" s="91">
        <f t="shared" si="61"/>
        <v>0</v>
      </c>
      <c r="H159" s="91"/>
      <c r="I159" s="91"/>
      <c r="J159" s="91"/>
      <c r="K159" s="91"/>
      <c r="L159" s="91"/>
      <c r="M159" s="91"/>
    </row>
    <row r="160" customHeight="1" spans="1:13">
      <c r="A160" s="84">
        <v>22401</v>
      </c>
      <c r="B160" s="88" t="s">
        <v>480</v>
      </c>
      <c r="C160" s="88">
        <f t="shared" si="54"/>
        <v>41.93</v>
      </c>
      <c r="D160" s="88">
        <f t="shared" ref="D160:G160" si="62">D161</f>
        <v>0</v>
      </c>
      <c r="E160" s="88">
        <f t="shared" si="62"/>
        <v>41.93</v>
      </c>
      <c r="F160" s="91">
        <f t="shared" si="62"/>
        <v>0</v>
      </c>
      <c r="G160" s="91">
        <f t="shared" si="62"/>
        <v>0</v>
      </c>
      <c r="H160" s="91"/>
      <c r="I160" s="91"/>
      <c r="J160" s="91"/>
      <c r="K160" s="91"/>
      <c r="L160" s="91"/>
      <c r="M160" s="91"/>
    </row>
    <row r="161" customHeight="1" spans="1:13">
      <c r="A161" s="84">
        <v>2240150</v>
      </c>
      <c r="B161" s="88" t="s">
        <v>418</v>
      </c>
      <c r="C161" s="88">
        <f t="shared" si="54"/>
        <v>41.93</v>
      </c>
      <c r="D161" s="88"/>
      <c r="E161" s="88">
        <v>41.93</v>
      </c>
      <c r="F161" s="91"/>
      <c r="G161" s="91"/>
      <c r="H161" s="91"/>
      <c r="I161" s="91"/>
      <c r="J161" s="91"/>
      <c r="K161" s="91"/>
      <c r="L161" s="91"/>
      <c r="M161" s="91"/>
    </row>
  </sheetData>
  <mergeCells count="13">
    <mergeCell ref="A2:M2"/>
    <mergeCell ref="A5:B5"/>
    <mergeCell ref="C5:C6"/>
    <mergeCell ref="D5:D6"/>
    <mergeCell ref="E5:E6"/>
    <mergeCell ref="F5:F6"/>
    <mergeCell ref="G5:G6"/>
    <mergeCell ref="H5:H6"/>
    <mergeCell ref="I5:I6"/>
    <mergeCell ref="J5:J6"/>
    <mergeCell ref="K5:K6"/>
    <mergeCell ref="L5:L6"/>
    <mergeCell ref="M5:M6"/>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61"/>
  <sheetViews>
    <sheetView showGridLines="0" showZeros="0" topLeftCell="A4" workbookViewId="0">
      <selection activeCell="K30" sqref="K30"/>
    </sheetView>
  </sheetViews>
  <sheetFormatPr defaultColWidth="6.88333333333333" defaultRowHeight="12.75" customHeight="1" outlineLevelCol="4"/>
  <cols>
    <col min="1" max="1" width="11.25" style="74" customWidth="1"/>
    <col min="2" max="2" width="40" style="74" customWidth="1"/>
    <col min="3" max="3" width="19" style="74" customWidth="1"/>
    <col min="4" max="4" width="21.375" style="74" customWidth="1"/>
    <col min="5" max="5" width="21.625" style="74" customWidth="1"/>
    <col min="6" max="247" width="6.88333333333333" style="74"/>
    <col min="248" max="248" width="17.1083333333333" style="74" customWidth="1"/>
    <col min="249" max="249" width="34.8833333333333" style="74" customWidth="1"/>
    <col min="250" max="255" width="18" style="74" customWidth="1"/>
    <col min="256" max="503" width="6.88333333333333" style="74"/>
    <col min="504" max="504" width="17.1083333333333" style="74" customWidth="1"/>
    <col min="505" max="505" width="34.8833333333333" style="74" customWidth="1"/>
    <col min="506" max="511" width="18" style="74" customWidth="1"/>
    <col min="512" max="759" width="6.88333333333333" style="74"/>
    <col min="760" max="760" width="17.1083333333333" style="74" customWidth="1"/>
    <col min="761" max="761" width="34.8833333333333" style="74" customWidth="1"/>
    <col min="762" max="767" width="18" style="74" customWidth="1"/>
    <col min="768" max="1015" width="6.88333333333333" style="74"/>
    <col min="1016" max="1016" width="17.1083333333333" style="74" customWidth="1"/>
    <col min="1017" max="1017" width="34.8833333333333" style="74" customWidth="1"/>
    <col min="1018" max="1023" width="18" style="74" customWidth="1"/>
    <col min="1024" max="1271" width="6.88333333333333" style="74"/>
    <col min="1272" max="1272" width="17.1083333333333" style="74" customWidth="1"/>
    <col min="1273" max="1273" width="34.8833333333333" style="74" customWidth="1"/>
    <col min="1274" max="1279" width="18" style="74" customWidth="1"/>
    <col min="1280" max="1527" width="6.88333333333333" style="74"/>
    <col min="1528" max="1528" width="17.1083333333333" style="74" customWidth="1"/>
    <col min="1529" max="1529" width="34.8833333333333" style="74" customWidth="1"/>
    <col min="1530" max="1535" width="18" style="74" customWidth="1"/>
    <col min="1536" max="1783" width="6.88333333333333" style="74"/>
    <col min="1784" max="1784" width="17.1083333333333" style="74" customWidth="1"/>
    <col min="1785" max="1785" width="34.8833333333333" style="74" customWidth="1"/>
    <col min="1786" max="1791" width="18" style="74" customWidth="1"/>
    <col min="1792" max="2039" width="6.88333333333333" style="74"/>
    <col min="2040" max="2040" width="17.1083333333333" style="74" customWidth="1"/>
    <col min="2041" max="2041" width="34.8833333333333" style="74" customWidth="1"/>
    <col min="2042" max="2047" width="18" style="74" customWidth="1"/>
    <col min="2048" max="2295" width="6.88333333333333" style="74"/>
    <col min="2296" max="2296" width="17.1083333333333" style="74" customWidth="1"/>
    <col min="2297" max="2297" width="34.8833333333333" style="74" customWidth="1"/>
    <col min="2298" max="2303" width="18" style="74" customWidth="1"/>
    <col min="2304" max="2551" width="6.88333333333333" style="74"/>
    <col min="2552" max="2552" width="17.1083333333333" style="74" customWidth="1"/>
    <col min="2553" max="2553" width="34.8833333333333" style="74" customWidth="1"/>
    <col min="2554" max="2559" width="18" style="74" customWidth="1"/>
    <col min="2560" max="2807" width="6.88333333333333" style="74"/>
    <col min="2808" max="2808" width="17.1083333333333" style="74" customWidth="1"/>
    <col min="2809" max="2809" width="34.8833333333333" style="74" customWidth="1"/>
    <col min="2810" max="2815" width="18" style="74" customWidth="1"/>
    <col min="2816" max="3063" width="6.88333333333333" style="74"/>
    <col min="3064" max="3064" width="17.1083333333333" style="74" customWidth="1"/>
    <col min="3065" max="3065" width="34.8833333333333" style="74" customWidth="1"/>
    <col min="3066" max="3071" width="18" style="74" customWidth="1"/>
    <col min="3072" max="3319" width="6.88333333333333" style="74"/>
    <col min="3320" max="3320" width="17.1083333333333" style="74" customWidth="1"/>
    <col min="3321" max="3321" width="34.8833333333333" style="74" customWidth="1"/>
    <col min="3322" max="3327" width="18" style="74" customWidth="1"/>
    <col min="3328" max="3575" width="6.88333333333333" style="74"/>
    <col min="3576" max="3576" width="17.1083333333333" style="74" customWidth="1"/>
    <col min="3577" max="3577" width="34.8833333333333" style="74" customWidth="1"/>
    <col min="3578" max="3583" width="18" style="74" customWidth="1"/>
    <col min="3584" max="3831" width="6.88333333333333" style="74"/>
    <col min="3832" max="3832" width="17.1083333333333" style="74" customWidth="1"/>
    <col min="3833" max="3833" width="34.8833333333333" style="74" customWidth="1"/>
    <col min="3834" max="3839" width="18" style="74" customWidth="1"/>
    <col min="3840" max="4087" width="6.88333333333333" style="74"/>
    <col min="4088" max="4088" width="17.1083333333333" style="74" customWidth="1"/>
    <col min="4089" max="4089" width="34.8833333333333" style="74" customWidth="1"/>
    <col min="4090" max="4095" width="18" style="74" customWidth="1"/>
    <col min="4096" max="4343" width="6.88333333333333" style="74"/>
    <col min="4344" max="4344" width="17.1083333333333" style="74" customWidth="1"/>
    <col min="4345" max="4345" width="34.8833333333333" style="74" customWidth="1"/>
    <col min="4346" max="4351" width="18" style="74" customWidth="1"/>
    <col min="4352" max="4599" width="6.88333333333333" style="74"/>
    <col min="4600" max="4600" width="17.1083333333333" style="74" customWidth="1"/>
    <col min="4601" max="4601" width="34.8833333333333" style="74" customWidth="1"/>
    <col min="4602" max="4607" width="18" style="74" customWidth="1"/>
    <col min="4608" max="4855" width="6.88333333333333" style="74"/>
    <col min="4856" max="4856" width="17.1083333333333" style="74" customWidth="1"/>
    <col min="4857" max="4857" width="34.8833333333333" style="74" customWidth="1"/>
    <col min="4858" max="4863" width="18" style="74" customWidth="1"/>
    <col min="4864" max="5111" width="6.88333333333333" style="74"/>
    <col min="5112" max="5112" width="17.1083333333333" style="74" customWidth="1"/>
    <col min="5113" max="5113" width="34.8833333333333" style="74" customWidth="1"/>
    <col min="5114" max="5119" width="18" style="74" customWidth="1"/>
    <col min="5120" max="5367" width="6.88333333333333" style="74"/>
    <col min="5368" max="5368" width="17.1083333333333" style="74" customWidth="1"/>
    <col min="5369" max="5369" width="34.8833333333333" style="74" customWidth="1"/>
    <col min="5370" max="5375" width="18" style="74" customWidth="1"/>
    <col min="5376" max="5623" width="6.88333333333333" style="74"/>
    <col min="5624" max="5624" width="17.1083333333333" style="74" customWidth="1"/>
    <col min="5625" max="5625" width="34.8833333333333" style="74" customWidth="1"/>
    <col min="5626" max="5631" width="18" style="74" customWidth="1"/>
    <col min="5632" max="5879" width="6.88333333333333" style="74"/>
    <col min="5880" max="5880" width="17.1083333333333" style="74" customWidth="1"/>
    <col min="5881" max="5881" width="34.8833333333333" style="74" customWidth="1"/>
    <col min="5882" max="5887" width="18" style="74" customWidth="1"/>
    <col min="5888" max="6135" width="6.88333333333333" style="74"/>
    <col min="6136" max="6136" width="17.1083333333333" style="74" customWidth="1"/>
    <col min="6137" max="6137" width="34.8833333333333" style="74" customWidth="1"/>
    <col min="6138" max="6143" width="18" style="74" customWidth="1"/>
    <col min="6144" max="6391" width="6.88333333333333" style="74"/>
    <col min="6392" max="6392" width="17.1083333333333" style="74" customWidth="1"/>
    <col min="6393" max="6393" width="34.8833333333333" style="74" customWidth="1"/>
    <col min="6394" max="6399" width="18" style="74" customWidth="1"/>
    <col min="6400" max="6647" width="6.88333333333333" style="74"/>
    <col min="6648" max="6648" width="17.1083333333333" style="74" customWidth="1"/>
    <col min="6649" max="6649" width="34.8833333333333" style="74" customWidth="1"/>
    <col min="6650" max="6655" width="18" style="74" customWidth="1"/>
    <col min="6656" max="6903" width="6.88333333333333" style="74"/>
    <col min="6904" max="6904" width="17.1083333333333" style="74" customWidth="1"/>
    <col min="6905" max="6905" width="34.8833333333333" style="74" customWidth="1"/>
    <col min="6906" max="6911" width="18" style="74" customWidth="1"/>
    <col min="6912" max="7159" width="6.88333333333333" style="74"/>
    <col min="7160" max="7160" width="17.1083333333333" style="74" customWidth="1"/>
    <col min="7161" max="7161" width="34.8833333333333" style="74" customWidth="1"/>
    <col min="7162" max="7167" width="18" style="74" customWidth="1"/>
    <col min="7168" max="7415" width="6.88333333333333" style="74"/>
    <col min="7416" max="7416" width="17.1083333333333" style="74" customWidth="1"/>
    <col min="7417" max="7417" width="34.8833333333333" style="74" customWidth="1"/>
    <col min="7418" max="7423" width="18" style="74" customWidth="1"/>
    <col min="7424" max="7671" width="6.88333333333333" style="74"/>
    <col min="7672" max="7672" width="17.1083333333333" style="74" customWidth="1"/>
    <col min="7673" max="7673" width="34.8833333333333" style="74" customWidth="1"/>
    <col min="7674" max="7679" width="18" style="74" customWidth="1"/>
    <col min="7680" max="7927" width="6.88333333333333" style="74"/>
    <col min="7928" max="7928" width="17.1083333333333" style="74" customWidth="1"/>
    <col min="7929" max="7929" width="34.8833333333333" style="74" customWidth="1"/>
    <col min="7930" max="7935" width="18" style="74" customWidth="1"/>
    <col min="7936" max="8183" width="6.88333333333333" style="74"/>
    <col min="8184" max="8184" width="17.1083333333333" style="74" customWidth="1"/>
    <col min="8185" max="8185" width="34.8833333333333" style="74" customWidth="1"/>
    <col min="8186" max="8191" width="18" style="74" customWidth="1"/>
    <col min="8192" max="8439" width="6.88333333333333" style="74"/>
    <col min="8440" max="8440" width="17.1083333333333" style="74" customWidth="1"/>
    <col min="8441" max="8441" width="34.8833333333333" style="74" customWidth="1"/>
    <col min="8442" max="8447" width="18" style="74" customWidth="1"/>
    <col min="8448" max="8695" width="6.88333333333333" style="74"/>
    <col min="8696" max="8696" width="17.1083333333333" style="74" customWidth="1"/>
    <col min="8697" max="8697" width="34.8833333333333" style="74" customWidth="1"/>
    <col min="8698" max="8703" width="18" style="74" customWidth="1"/>
    <col min="8704" max="8951" width="6.88333333333333" style="74"/>
    <col min="8952" max="8952" width="17.1083333333333" style="74" customWidth="1"/>
    <col min="8953" max="8953" width="34.8833333333333" style="74" customWidth="1"/>
    <col min="8954" max="8959" width="18" style="74" customWidth="1"/>
    <col min="8960" max="9207" width="6.88333333333333" style="74"/>
    <col min="9208" max="9208" width="17.1083333333333" style="74" customWidth="1"/>
    <col min="9209" max="9209" width="34.8833333333333" style="74" customWidth="1"/>
    <col min="9210" max="9215" width="18" style="74" customWidth="1"/>
    <col min="9216" max="9463" width="6.88333333333333" style="74"/>
    <col min="9464" max="9464" width="17.1083333333333" style="74" customWidth="1"/>
    <col min="9465" max="9465" width="34.8833333333333" style="74" customWidth="1"/>
    <col min="9466" max="9471" width="18" style="74" customWidth="1"/>
    <col min="9472" max="9719" width="6.88333333333333" style="74"/>
    <col min="9720" max="9720" width="17.1083333333333" style="74" customWidth="1"/>
    <col min="9721" max="9721" width="34.8833333333333" style="74" customWidth="1"/>
    <col min="9722" max="9727" width="18" style="74" customWidth="1"/>
    <col min="9728" max="9975" width="6.88333333333333" style="74"/>
    <col min="9976" max="9976" width="17.1083333333333" style="74" customWidth="1"/>
    <col min="9977" max="9977" width="34.8833333333333" style="74" customWidth="1"/>
    <col min="9978" max="9983" width="18" style="74" customWidth="1"/>
    <col min="9984" max="10231" width="6.88333333333333" style="74"/>
    <col min="10232" max="10232" width="17.1083333333333" style="74" customWidth="1"/>
    <col min="10233" max="10233" width="34.8833333333333" style="74" customWidth="1"/>
    <col min="10234" max="10239" width="18" style="74" customWidth="1"/>
    <col min="10240" max="10487" width="6.88333333333333" style="74"/>
    <col min="10488" max="10488" width="17.1083333333333" style="74" customWidth="1"/>
    <col min="10489" max="10489" width="34.8833333333333" style="74" customWidth="1"/>
    <col min="10490" max="10495" width="18" style="74" customWidth="1"/>
    <col min="10496" max="10743" width="6.88333333333333" style="74"/>
    <col min="10744" max="10744" width="17.1083333333333" style="74" customWidth="1"/>
    <col min="10745" max="10745" width="34.8833333333333" style="74" customWidth="1"/>
    <col min="10746" max="10751" width="18" style="74" customWidth="1"/>
    <col min="10752" max="10999" width="6.88333333333333" style="74"/>
    <col min="11000" max="11000" width="17.1083333333333" style="74" customWidth="1"/>
    <col min="11001" max="11001" width="34.8833333333333" style="74" customWidth="1"/>
    <col min="11002" max="11007" width="18" style="74" customWidth="1"/>
    <col min="11008" max="11255" width="6.88333333333333" style="74"/>
    <col min="11256" max="11256" width="17.1083333333333" style="74" customWidth="1"/>
    <col min="11257" max="11257" width="34.8833333333333" style="74" customWidth="1"/>
    <col min="11258" max="11263" width="18" style="74" customWidth="1"/>
    <col min="11264" max="11511" width="6.88333333333333" style="74"/>
    <col min="11512" max="11512" width="17.1083333333333" style="74" customWidth="1"/>
    <col min="11513" max="11513" width="34.8833333333333" style="74" customWidth="1"/>
    <col min="11514" max="11519" width="18" style="74" customWidth="1"/>
    <col min="11520" max="11767" width="6.88333333333333" style="74"/>
    <col min="11768" max="11768" width="17.1083333333333" style="74" customWidth="1"/>
    <col min="11769" max="11769" width="34.8833333333333" style="74" customWidth="1"/>
    <col min="11770" max="11775" width="18" style="74" customWidth="1"/>
    <col min="11776" max="12023" width="6.88333333333333" style="74"/>
    <col min="12024" max="12024" width="17.1083333333333" style="74" customWidth="1"/>
    <col min="12025" max="12025" width="34.8833333333333" style="74" customWidth="1"/>
    <col min="12026" max="12031" width="18" style="74" customWidth="1"/>
    <col min="12032" max="12279" width="6.88333333333333" style="74"/>
    <col min="12280" max="12280" width="17.1083333333333" style="74" customWidth="1"/>
    <col min="12281" max="12281" width="34.8833333333333" style="74" customWidth="1"/>
    <col min="12282" max="12287" width="18" style="74" customWidth="1"/>
    <col min="12288" max="12535" width="6.88333333333333" style="74"/>
    <col min="12536" max="12536" width="17.1083333333333" style="74" customWidth="1"/>
    <col min="12537" max="12537" width="34.8833333333333" style="74" customWidth="1"/>
    <col min="12538" max="12543" width="18" style="74" customWidth="1"/>
    <col min="12544" max="12791" width="6.88333333333333" style="74"/>
    <col min="12792" max="12792" width="17.1083333333333" style="74" customWidth="1"/>
    <col min="12793" max="12793" width="34.8833333333333" style="74" customWidth="1"/>
    <col min="12794" max="12799" width="18" style="74" customWidth="1"/>
    <col min="12800" max="13047" width="6.88333333333333" style="74"/>
    <col min="13048" max="13048" width="17.1083333333333" style="74" customWidth="1"/>
    <col min="13049" max="13049" width="34.8833333333333" style="74" customWidth="1"/>
    <col min="13050" max="13055" width="18" style="74" customWidth="1"/>
    <col min="13056" max="13303" width="6.88333333333333" style="74"/>
    <col min="13304" max="13304" width="17.1083333333333" style="74" customWidth="1"/>
    <col min="13305" max="13305" width="34.8833333333333" style="74" customWidth="1"/>
    <col min="13306" max="13311" width="18" style="74" customWidth="1"/>
    <col min="13312" max="13559" width="6.88333333333333" style="74"/>
    <col min="13560" max="13560" width="17.1083333333333" style="74" customWidth="1"/>
    <col min="13561" max="13561" width="34.8833333333333" style="74" customWidth="1"/>
    <col min="13562" max="13567" width="18" style="74" customWidth="1"/>
    <col min="13568" max="13815" width="6.88333333333333" style="74"/>
    <col min="13816" max="13816" width="17.1083333333333" style="74" customWidth="1"/>
    <col min="13817" max="13817" width="34.8833333333333" style="74" customWidth="1"/>
    <col min="13818" max="13823" width="18" style="74" customWidth="1"/>
    <col min="13824" max="14071" width="6.88333333333333" style="74"/>
    <col min="14072" max="14072" width="17.1083333333333" style="74" customWidth="1"/>
    <col min="14073" max="14073" width="34.8833333333333" style="74" customWidth="1"/>
    <col min="14074" max="14079" width="18" style="74" customWidth="1"/>
    <col min="14080" max="14327" width="6.88333333333333" style="74"/>
    <col min="14328" max="14328" width="17.1083333333333" style="74" customWidth="1"/>
    <col min="14329" max="14329" width="34.8833333333333" style="74" customWidth="1"/>
    <col min="14330" max="14335" width="18" style="74" customWidth="1"/>
    <col min="14336" max="14583" width="6.88333333333333" style="74"/>
    <col min="14584" max="14584" width="17.1083333333333" style="74" customWidth="1"/>
    <col min="14585" max="14585" width="34.8833333333333" style="74" customWidth="1"/>
    <col min="14586" max="14591" width="18" style="74" customWidth="1"/>
    <col min="14592" max="14839" width="6.88333333333333" style="74"/>
    <col min="14840" max="14840" width="17.1083333333333" style="74" customWidth="1"/>
    <col min="14841" max="14841" width="34.8833333333333" style="74" customWidth="1"/>
    <col min="14842" max="14847" width="18" style="74" customWidth="1"/>
    <col min="14848" max="15095" width="6.88333333333333" style="74"/>
    <col min="15096" max="15096" width="17.1083333333333" style="74" customWidth="1"/>
    <col min="15097" max="15097" width="34.8833333333333" style="74" customWidth="1"/>
    <col min="15098" max="15103" width="18" style="74" customWidth="1"/>
    <col min="15104" max="15351" width="6.88333333333333" style="74"/>
    <col min="15352" max="15352" width="17.1083333333333" style="74" customWidth="1"/>
    <col min="15353" max="15353" width="34.8833333333333" style="74" customWidth="1"/>
    <col min="15354" max="15359" width="18" style="74" customWidth="1"/>
    <col min="15360" max="15607" width="6.88333333333333" style="74"/>
    <col min="15608" max="15608" width="17.1083333333333" style="74" customWidth="1"/>
    <col min="15609" max="15609" width="34.8833333333333" style="74" customWidth="1"/>
    <col min="15610" max="15615" width="18" style="74" customWidth="1"/>
    <col min="15616" max="15863" width="6.88333333333333" style="74"/>
    <col min="15864" max="15864" width="17.1083333333333" style="74" customWidth="1"/>
    <col min="15865" max="15865" width="34.8833333333333" style="74" customWidth="1"/>
    <col min="15866" max="15871" width="18" style="74" customWidth="1"/>
    <col min="15872" max="16119" width="6.88333333333333" style="74"/>
    <col min="16120" max="16120" width="17.1083333333333" style="74" customWidth="1"/>
    <col min="16121" max="16121" width="34.8833333333333" style="74" customWidth="1"/>
    <col min="16122" max="16127" width="18" style="74" customWidth="1"/>
    <col min="16128" max="16384" width="6.88333333333333" style="74"/>
  </cols>
  <sheetData>
    <row r="1" ht="20.1" customHeight="1" spans="1:2">
      <c r="A1" s="75" t="s">
        <v>635</v>
      </c>
      <c r="B1" s="76"/>
    </row>
    <row r="2" ht="44.25" customHeight="1" spans="1:5">
      <c r="A2" s="77" t="s">
        <v>636</v>
      </c>
      <c r="B2" s="77"/>
      <c r="C2" s="77"/>
      <c r="D2" s="77"/>
      <c r="E2" s="77"/>
    </row>
    <row r="3" ht="20.1" customHeight="1" spans="1:5">
      <c r="A3" s="78"/>
      <c r="B3" s="79"/>
      <c r="C3" s="80"/>
      <c r="D3" s="80"/>
      <c r="E3" s="80"/>
    </row>
    <row r="4" s="73" customFormat="1" ht="25.5" customHeight="1" spans="1:5">
      <c r="A4" s="81"/>
      <c r="B4" s="82"/>
      <c r="C4" s="81"/>
      <c r="D4" s="81"/>
      <c r="E4" s="83" t="s">
        <v>313</v>
      </c>
    </row>
    <row r="5" ht="29.25" customHeight="1" spans="1:5">
      <c r="A5" s="61" t="s">
        <v>347</v>
      </c>
      <c r="B5" s="61" t="s">
        <v>348</v>
      </c>
      <c r="C5" s="61" t="s">
        <v>623</v>
      </c>
      <c r="D5" s="62" t="s">
        <v>350</v>
      </c>
      <c r="E5" s="61" t="s">
        <v>351</v>
      </c>
    </row>
    <row r="6" ht="27" customHeight="1" spans="1:5">
      <c r="A6" s="84"/>
      <c r="B6" s="85" t="s">
        <v>318</v>
      </c>
      <c r="C6" s="86">
        <f t="shared" ref="C6:C17" si="0">D6+E6</f>
        <v>3724.39</v>
      </c>
      <c r="D6" s="86">
        <f>D7+D21+D26+D29+D33+D85+D104+D111+D122+D144+D147+D152+D158</f>
        <v>1933.7</v>
      </c>
      <c r="E6" s="87">
        <f>E7+E21+E26+E29+E33+E85+E104+E111+E122+E144+E147+E152+E158</f>
        <v>1790.69</v>
      </c>
    </row>
    <row r="7" ht="18.75" customHeight="1" spans="1:5">
      <c r="A7" s="84">
        <v>201</v>
      </c>
      <c r="B7" s="88" t="s">
        <v>325</v>
      </c>
      <c r="C7" s="86">
        <f t="shared" si="0"/>
        <v>1134.77</v>
      </c>
      <c r="D7" s="86">
        <f>D8+D14+D10+D16</f>
        <v>958.02</v>
      </c>
      <c r="E7" s="87">
        <f>E8+E14+E10+E16</f>
        <v>176.75</v>
      </c>
    </row>
    <row r="8" ht="18.75" customHeight="1" spans="1:5">
      <c r="A8" s="84">
        <v>20101</v>
      </c>
      <c r="B8" s="88" t="s">
        <v>352</v>
      </c>
      <c r="C8" s="86">
        <f t="shared" si="0"/>
        <v>16.4</v>
      </c>
      <c r="D8" s="86">
        <f>D9</f>
        <v>16.4</v>
      </c>
      <c r="E8" s="87"/>
    </row>
    <row r="9" customHeight="1" spans="1:5">
      <c r="A9" s="84">
        <v>2010101</v>
      </c>
      <c r="B9" s="88" t="s">
        <v>353</v>
      </c>
      <c r="C9" s="86">
        <f t="shared" si="0"/>
        <v>16.4</v>
      </c>
      <c r="D9" s="86">
        <v>16.4</v>
      </c>
      <c r="E9" s="87"/>
    </row>
    <row r="10" customHeight="1" spans="1:5">
      <c r="A10" s="84">
        <v>20103</v>
      </c>
      <c r="B10" s="88" t="s">
        <v>354</v>
      </c>
      <c r="C10" s="86">
        <f t="shared" si="0"/>
        <v>982.28</v>
      </c>
      <c r="D10" s="86">
        <f>D11+D12+D13</f>
        <v>805.53</v>
      </c>
      <c r="E10" s="87">
        <f>E11+E12+E13</f>
        <v>176.75</v>
      </c>
    </row>
    <row r="11" customHeight="1" spans="1:5">
      <c r="A11" s="84">
        <v>2010301</v>
      </c>
      <c r="B11" s="88" t="s">
        <v>353</v>
      </c>
      <c r="C11" s="86">
        <f t="shared" si="0"/>
        <v>982.28</v>
      </c>
      <c r="D11" s="86">
        <v>805.53</v>
      </c>
      <c r="E11" s="87">
        <v>176.75</v>
      </c>
    </row>
    <row r="12" customHeight="1" spans="1:5">
      <c r="A12" s="84">
        <v>2010302</v>
      </c>
      <c r="B12" s="88" t="s">
        <v>355</v>
      </c>
      <c r="C12" s="86">
        <f t="shared" si="0"/>
        <v>0</v>
      </c>
      <c r="D12" s="86"/>
      <c r="E12" s="87"/>
    </row>
    <row r="13" customHeight="1" spans="1:5">
      <c r="A13" s="84">
        <v>2010399</v>
      </c>
      <c r="B13" s="88" t="s">
        <v>356</v>
      </c>
      <c r="C13" s="86">
        <f t="shared" si="0"/>
        <v>0</v>
      </c>
      <c r="D13" s="86"/>
      <c r="E13" s="87"/>
    </row>
    <row r="14" customHeight="1" spans="1:5">
      <c r="A14" s="84">
        <v>20106</v>
      </c>
      <c r="B14" s="88" t="s">
        <v>357</v>
      </c>
      <c r="C14" s="86">
        <f t="shared" si="0"/>
        <v>58.29</v>
      </c>
      <c r="D14" s="86">
        <f>D15</f>
        <v>58.29</v>
      </c>
      <c r="E14" s="87"/>
    </row>
    <row r="15" customHeight="1" spans="1:5">
      <c r="A15" s="84">
        <v>2010601</v>
      </c>
      <c r="B15" s="88" t="s">
        <v>353</v>
      </c>
      <c r="C15" s="86">
        <f t="shared" si="0"/>
        <v>58.29</v>
      </c>
      <c r="D15" s="86">
        <v>58.29</v>
      </c>
      <c r="E15" s="87"/>
    </row>
    <row r="16" customHeight="1" spans="1:5">
      <c r="A16" s="84">
        <v>20131</v>
      </c>
      <c r="B16" s="88" t="s">
        <v>358</v>
      </c>
      <c r="C16" s="86">
        <f t="shared" si="0"/>
        <v>77.8</v>
      </c>
      <c r="D16" s="86">
        <f>D17</f>
        <v>77.8</v>
      </c>
      <c r="E16" s="87">
        <f>E17</f>
        <v>0</v>
      </c>
    </row>
    <row r="17" customHeight="1" spans="1:5">
      <c r="A17" s="84">
        <v>2013101</v>
      </c>
      <c r="B17" s="88" t="s">
        <v>353</v>
      </c>
      <c r="C17" s="86">
        <f t="shared" si="0"/>
        <v>77.8</v>
      </c>
      <c r="D17" s="86">
        <v>77.8</v>
      </c>
      <c r="E17" s="87"/>
    </row>
    <row r="18" customHeight="1" spans="1:5">
      <c r="A18" s="84">
        <v>20132</v>
      </c>
      <c r="B18" s="88" t="s">
        <v>359</v>
      </c>
      <c r="C18" s="86"/>
      <c r="D18" s="86"/>
      <c r="E18" s="87"/>
    </row>
    <row r="19" customHeight="1" spans="1:5">
      <c r="A19" s="84">
        <v>2013201</v>
      </c>
      <c r="B19" s="88" t="s">
        <v>353</v>
      </c>
      <c r="C19" s="86">
        <f t="shared" ref="C19:C21" si="1">D19+E19</f>
        <v>0</v>
      </c>
      <c r="D19" s="86"/>
      <c r="E19" s="87"/>
    </row>
    <row r="20" customHeight="1" spans="1:5">
      <c r="A20" s="84">
        <v>2013299</v>
      </c>
      <c r="B20" s="88" t="s">
        <v>360</v>
      </c>
      <c r="C20" s="86">
        <f t="shared" si="1"/>
        <v>0</v>
      </c>
      <c r="D20" s="86"/>
      <c r="E20" s="87"/>
    </row>
    <row r="21" customHeight="1" spans="1:5">
      <c r="A21" s="84">
        <v>204</v>
      </c>
      <c r="B21" s="88" t="s">
        <v>327</v>
      </c>
      <c r="C21" s="86">
        <f t="shared" si="1"/>
        <v>37.77</v>
      </c>
      <c r="D21" s="86">
        <f>D22+D24</f>
        <v>35.61</v>
      </c>
      <c r="E21" s="87">
        <f>E22+E24</f>
        <v>2.16</v>
      </c>
    </row>
    <row r="22" customHeight="1" spans="1:5">
      <c r="A22" s="84">
        <v>20402</v>
      </c>
      <c r="B22" s="88" t="s">
        <v>361</v>
      </c>
      <c r="C22" s="86"/>
      <c r="D22" s="86">
        <f>D23</f>
        <v>0</v>
      </c>
      <c r="E22" s="87"/>
    </row>
    <row r="23" customHeight="1" spans="1:5">
      <c r="A23" s="84">
        <v>2040299</v>
      </c>
      <c r="B23" s="88" t="s">
        <v>362</v>
      </c>
      <c r="C23" s="86"/>
      <c r="D23" s="86"/>
      <c r="E23" s="87"/>
    </row>
    <row r="24" customHeight="1" spans="1:5">
      <c r="A24" s="84">
        <v>20406</v>
      </c>
      <c r="B24" s="88" t="s">
        <v>363</v>
      </c>
      <c r="C24" s="86">
        <f t="shared" ref="C24:C31" si="2">D24+E24</f>
        <v>37.77</v>
      </c>
      <c r="D24" s="86">
        <f>D25</f>
        <v>35.61</v>
      </c>
      <c r="E24" s="87">
        <f>E25</f>
        <v>2.16</v>
      </c>
    </row>
    <row r="25" customHeight="1" spans="1:5">
      <c r="A25" s="84">
        <v>2040601</v>
      </c>
      <c r="B25" s="88" t="s">
        <v>353</v>
      </c>
      <c r="C25" s="86">
        <f t="shared" si="2"/>
        <v>37.77</v>
      </c>
      <c r="D25" s="86">
        <v>35.61</v>
      </c>
      <c r="E25" s="87">
        <v>2.16</v>
      </c>
    </row>
    <row r="26" customHeight="1" spans="1:5">
      <c r="A26" s="84">
        <v>205</v>
      </c>
      <c r="B26" s="88" t="s">
        <v>329</v>
      </c>
      <c r="C26" s="86"/>
      <c r="D26" s="86"/>
      <c r="E26" s="87"/>
    </row>
    <row r="27" customHeight="1" spans="1:5">
      <c r="A27" s="84">
        <v>20502</v>
      </c>
      <c r="B27" s="88" t="s">
        <v>364</v>
      </c>
      <c r="C27" s="86"/>
      <c r="D27" s="86"/>
      <c r="E27" s="87"/>
    </row>
    <row r="28" customHeight="1" spans="1:5">
      <c r="A28" s="84">
        <v>2050201</v>
      </c>
      <c r="B28" s="88" t="s">
        <v>365</v>
      </c>
      <c r="C28" s="86"/>
      <c r="D28" s="86"/>
      <c r="E28" s="87"/>
    </row>
    <row r="29" customHeight="1" spans="1:5">
      <c r="A29" s="84">
        <v>207</v>
      </c>
      <c r="B29" s="88" t="s">
        <v>331</v>
      </c>
      <c r="C29" s="86">
        <f t="shared" si="2"/>
        <v>49.04</v>
      </c>
      <c r="D29" s="86">
        <f>D30</f>
        <v>39.04</v>
      </c>
      <c r="E29" s="87">
        <f>E30</f>
        <v>10</v>
      </c>
    </row>
    <row r="30" customHeight="1" spans="1:5">
      <c r="A30" s="84">
        <v>20701</v>
      </c>
      <c r="B30" s="88" t="s">
        <v>366</v>
      </c>
      <c r="C30" s="86">
        <f t="shared" si="2"/>
        <v>49.04</v>
      </c>
      <c r="D30" s="86">
        <f>D31</f>
        <v>39.04</v>
      </c>
      <c r="E30" s="87">
        <f>E31</f>
        <v>10</v>
      </c>
    </row>
    <row r="31" customHeight="1" spans="1:5">
      <c r="A31" s="84">
        <v>2070109</v>
      </c>
      <c r="B31" s="88" t="s">
        <v>367</v>
      </c>
      <c r="C31" s="86">
        <f t="shared" si="2"/>
        <v>49.04</v>
      </c>
      <c r="D31" s="86">
        <v>39.04</v>
      </c>
      <c r="E31" s="87">
        <v>10</v>
      </c>
    </row>
    <row r="32" customHeight="1" spans="1:5">
      <c r="A32" s="84">
        <v>2070199</v>
      </c>
      <c r="B32" s="88" t="s">
        <v>368</v>
      </c>
      <c r="C32" s="86"/>
      <c r="D32" s="86"/>
      <c r="E32" s="87"/>
    </row>
    <row r="33" customHeight="1" spans="1:5">
      <c r="A33" s="84">
        <v>208</v>
      </c>
      <c r="B33" s="88" t="s">
        <v>369</v>
      </c>
      <c r="C33" s="86">
        <f t="shared" ref="C33:C35" si="3">D33+E33</f>
        <v>1140.87</v>
      </c>
      <c r="D33" s="86">
        <f>D34+D38+D43+D48+D51+D58+D61+D67+D69+D72+D75+D78+D81+D83</f>
        <v>421.62</v>
      </c>
      <c r="E33" s="87">
        <f>E34+E38+E43+E48+E51+E58+E61+E67+E69+E72+E75+E78+E81+E83</f>
        <v>719.25</v>
      </c>
    </row>
    <row r="34" customHeight="1" spans="1:5">
      <c r="A34" s="84">
        <v>20801</v>
      </c>
      <c r="B34" s="88" t="s">
        <v>370</v>
      </c>
      <c r="C34" s="86">
        <f t="shared" si="3"/>
        <v>72.03</v>
      </c>
      <c r="D34" s="86">
        <f>D35+D36+D37</f>
        <v>68.93</v>
      </c>
      <c r="E34" s="87">
        <f>E35+E36+E37</f>
        <v>3.1</v>
      </c>
    </row>
    <row r="35" customHeight="1" spans="1:5">
      <c r="A35" s="84">
        <v>2080104</v>
      </c>
      <c r="B35" s="88" t="s">
        <v>371</v>
      </c>
      <c r="C35" s="86">
        <f t="shared" si="3"/>
        <v>72.03</v>
      </c>
      <c r="D35" s="86">
        <v>68.93</v>
      </c>
      <c r="E35" s="87">
        <v>3.1</v>
      </c>
    </row>
    <row r="36" customHeight="1" spans="1:5">
      <c r="A36" s="84">
        <v>2080107</v>
      </c>
      <c r="B36" s="88" t="s">
        <v>372</v>
      </c>
      <c r="C36" s="86"/>
      <c r="D36" s="86"/>
      <c r="E36" s="87"/>
    </row>
    <row r="37" customHeight="1" spans="1:5">
      <c r="A37" s="84">
        <v>2080199</v>
      </c>
      <c r="B37" s="88" t="s">
        <v>373</v>
      </c>
      <c r="C37" s="86"/>
      <c r="D37" s="86"/>
      <c r="E37" s="87"/>
    </row>
    <row r="38" customHeight="1" spans="1:5">
      <c r="A38" s="84">
        <v>20802</v>
      </c>
      <c r="B38" s="88" t="s">
        <v>374</v>
      </c>
      <c r="C38" s="86">
        <f t="shared" ref="C38:C101" si="4">D38+E38</f>
        <v>125.03</v>
      </c>
      <c r="D38" s="86">
        <f>D39+D40+D41+D42</f>
        <v>0</v>
      </c>
      <c r="E38" s="87">
        <f>E39+E40+E41+E42</f>
        <v>125.03</v>
      </c>
    </row>
    <row r="39" customHeight="1" spans="1:5">
      <c r="A39" s="84">
        <v>2080206</v>
      </c>
      <c r="B39" s="88" t="s">
        <v>375</v>
      </c>
      <c r="C39" s="86">
        <f t="shared" si="4"/>
        <v>0</v>
      </c>
      <c r="D39" s="86"/>
      <c r="E39" s="87"/>
    </row>
    <row r="40" customHeight="1" spans="1:5">
      <c r="A40" s="84">
        <v>2080207</v>
      </c>
      <c r="B40" s="88" t="s">
        <v>376</v>
      </c>
      <c r="C40" s="86">
        <f t="shared" si="4"/>
        <v>0</v>
      </c>
      <c r="D40" s="86"/>
      <c r="E40" s="87"/>
    </row>
    <row r="41" customHeight="1" spans="1:5">
      <c r="A41" s="84">
        <v>2080208</v>
      </c>
      <c r="B41" s="88" t="s">
        <v>377</v>
      </c>
      <c r="C41" s="86">
        <f t="shared" si="4"/>
        <v>125.03</v>
      </c>
      <c r="D41" s="86"/>
      <c r="E41" s="87">
        <v>125.03</v>
      </c>
    </row>
    <row r="42" customHeight="1" spans="1:5">
      <c r="A42" s="84">
        <v>2080299</v>
      </c>
      <c r="B42" s="88" t="s">
        <v>378</v>
      </c>
      <c r="C42" s="86">
        <f t="shared" si="4"/>
        <v>0</v>
      </c>
      <c r="D42" s="86"/>
      <c r="E42" s="87"/>
    </row>
    <row r="43" customHeight="1" spans="1:5">
      <c r="A43" s="84">
        <v>20805</v>
      </c>
      <c r="B43" s="88" t="s">
        <v>379</v>
      </c>
      <c r="C43" s="86">
        <f t="shared" si="4"/>
        <v>323.66</v>
      </c>
      <c r="D43" s="86">
        <f>D44+D45+D46+D47</f>
        <v>323.66</v>
      </c>
      <c r="E43" s="87"/>
    </row>
    <row r="44" customHeight="1" spans="1:5">
      <c r="A44" s="84">
        <v>2080501</v>
      </c>
      <c r="B44" s="88" t="s">
        <v>380</v>
      </c>
      <c r="C44" s="86">
        <f t="shared" si="4"/>
        <v>0</v>
      </c>
      <c r="D44" s="86"/>
      <c r="E44" s="87"/>
    </row>
    <row r="45" customHeight="1" spans="1:5">
      <c r="A45" s="84">
        <v>2080505</v>
      </c>
      <c r="B45" s="88" t="s">
        <v>381</v>
      </c>
      <c r="C45" s="86">
        <f t="shared" si="4"/>
        <v>98.98</v>
      </c>
      <c r="D45" s="86">
        <v>98.98</v>
      </c>
      <c r="E45" s="87"/>
    </row>
    <row r="46" customHeight="1" spans="1:5">
      <c r="A46" s="84">
        <v>2080506</v>
      </c>
      <c r="B46" s="88" t="s">
        <v>382</v>
      </c>
      <c r="C46" s="86">
        <f t="shared" si="4"/>
        <v>49.49</v>
      </c>
      <c r="D46" s="86">
        <v>49.49</v>
      </c>
      <c r="E46" s="87"/>
    </row>
    <row r="47" customHeight="1" spans="1:5">
      <c r="A47" s="84">
        <v>2080599</v>
      </c>
      <c r="B47" s="88" t="s">
        <v>383</v>
      </c>
      <c r="C47" s="86">
        <f t="shared" si="4"/>
        <v>175.19</v>
      </c>
      <c r="D47" s="86">
        <v>175.19</v>
      </c>
      <c r="E47" s="87"/>
    </row>
    <row r="48" customHeight="1" spans="1:5">
      <c r="A48" s="84">
        <v>20807</v>
      </c>
      <c r="B48" s="88" t="s">
        <v>384</v>
      </c>
      <c r="C48" s="86">
        <f t="shared" si="4"/>
        <v>28.83</v>
      </c>
      <c r="D48" s="86"/>
      <c r="E48" s="87">
        <f>E49+E50</f>
        <v>28.83</v>
      </c>
    </row>
    <row r="49" customHeight="1" spans="1:5">
      <c r="A49" s="84">
        <v>2080705</v>
      </c>
      <c r="B49" s="88" t="s">
        <v>385</v>
      </c>
      <c r="C49" s="86">
        <f t="shared" si="4"/>
        <v>0</v>
      </c>
      <c r="D49" s="86"/>
      <c r="E49" s="87"/>
    </row>
    <row r="50" customHeight="1" spans="1:5">
      <c r="A50" s="84">
        <v>2080799</v>
      </c>
      <c r="B50" s="88" t="s">
        <v>386</v>
      </c>
      <c r="C50" s="86">
        <f t="shared" si="4"/>
        <v>28.83</v>
      </c>
      <c r="D50" s="86"/>
      <c r="E50" s="87">
        <v>28.83</v>
      </c>
    </row>
    <row r="51" customHeight="1" spans="1:5">
      <c r="A51" s="84">
        <v>20808</v>
      </c>
      <c r="B51" s="88" t="s">
        <v>387</v>
      </c>
      <c r="C51" s="86">
        <f t="shared" si="4"/>
        <v>219.05</v>
      </c>
      <c r="D51" s="86"/>
      <c r="E51" s="87">
        <f>SUM(E52:E57)</f>
        <v>219.05</v>
      </c>
    </row>
    <row r="52" customHeight="1" spans="1:5">
      <c r="A52" s="84">
        <v>2080801</v>
      </c>
      <c r="B52" s="88" t="s">
        <v>388</v>
      </c>
      <c r="C52" s="86">
        <f t="shared" si="4"/>
        <v>25.51</v>
      </c>
      <c r="D52" s="86"/>
      <c r="E52" s="87">
        <v>25.51</v>
      </c>
    </row>
    <row r="53" customHeight="1" spans="1:5">
      <c r="A53" s="84">
        <v>2080802</v>
      </c>
      <c r="B53" s="88" t="s">
        <v>389</v>
      </c>
      <c r="C53" s="86">
        <f t="shared" si="4"/>
        <v>75.4</v>
      </c>
      <c r="D53" s="86"/>
      <c r="E53" s="87">
        <v>75.4</v>
      </c>
    </row>
    <row r="54" customHeight="1" spans="1:5">
      <c r="A54" s="84">
        <v>2080803</v>
      </c>
      <c r="B54" s="88" t="s">
        <v>390</v>
      </c>
      <c r="C54" s="86">
        <f t="shared" si="4"/>
        <v>23.3</v>
      </c>
      <c r="D54" s="86"/>
      <c r="E54" s="87">
        <v>23.3</v>
      </c>
    </row>
    <row r="55" customHeight="1" spans="1:5">
      <c r="A55" s="84">
        <v>2080805</v>
      </c>
      <c r="B55" s="88" t="s">
        <v>391</v>
      </c>
      <c r="C55" s="86">
        <f t="shared" si="4"/>
        <v>22.8</v>
      </c>
      <c r="D55" s="86"/>
      <c r="E55" s="87">
        <v>22.8</v>
      </c>
    </row>
    <row r="56" customHeight="1" spans="1:5">
      <c r="A56" s="84">
        <v>2080806</v>
      </c>
      <c r="B56" s="88" t="s">
        <v>392</v>
      </c>
      <c r="C56" s="86">
        <f t="shared" si="4"/>
        <v>7.62</v>
      </c>
      <c r="D56" s="86"/>
      <c r="E56" s="87">
        <v>7.62</v>
      </c>
    </row>
    <row r="57" customHeight="1" spans="1:5">
      <c r="A57" s="84">
        <v>2080899</v>
      </c>
      <c r="B57" s="88" t="s">
        <v>393</v>
      </c>
      <c r="C57" s="86">
        <f t="shared" si="4"/>
        <v>64.42</v>
      </c>
      <c r="D57" s="86"/>
      <c r="E57" s="87">
        <v>64.42</v>
      </c>
    </row>
    <row r="58" customHeight="1" spans="1:5">
      <c r="A58" s="84">
        <v>20809</v>
      </c>
      <c r="B58" s="88" t="s">
        <v>394</v>
      </c>
      <c r="C58" s="86">
        <f t="shared" si="4"/>
        <v>0</v>
      </c>
      <c r="D58" s="86"/>
      <c r="E58" s="87"/>
    </row>
    <row r="59" customHeight="1" spans="1:5">
      <c r="A59" s="84">
        <v>2080901</v>
      </c>
      <c r="B59" s="88" t="s">
        <v>395</v>
      </c>
      <c r="C59" s="86">
        <f t="shared" si="4"/>
        <v>0</v>
      </c>
      <c r="D59" s="86"/>
      <c r="E59" s="87"/>
    </row>
    <row r="60" customHeight="1" spans="1:5">
      <c r="A60" s="84">
        <v>2080999</v>
      </c>
      <c r="B60" s="88" t="s">
        <v>396</v>
      </c>
      <c r="C60" s="86">
        <f t="shared" si="4"/>
        <v>0</v>
      </c>
      <c r="D60" s="86"/>
      <c r="E60" s="87"/>
    </row>
    <row r="61" customHeight="1" spans="1:5">
      <c r="A61" s="84">
        <v>20810</v>
      </c>
      <c r="B61" s="88" t="s">
        <v>397</v>
      </c>
      <c r="C61" s="86">
        <f t="shared" si="4"/>
        <v>40.71</v>
      </c>
      <c r="D61" s="86"/>
      <c r="E61" s="87">
        <f>SUM(E62:E66)</f>
        <v>40.71</v>
      </c>
    </row>
    <row r="62" customHeight="1" spans="1:5">
      <c r="A62" s="84">
        <v>2081001</v>
      </c>
      <c r="B62" s="88" t="s">
        <v>398</v>
      </c>
      <c r="C62" s="86">
        <f t="shared" si="4"/>
        <v>0</v>
      </c>
      <c r="D62" s="86"/>
      <c r="E62" s="87"/>
    </row>
    <row r="63" customHeight="1" spans="1:5">
      <c r="A63" s="84">
        <v>2081002</v>
      </c>
      <c r="B63" s="88" t="s">
        <v>399</v>
      </c>
      <c r="C63" s="86">
        <f t="shared" si="4"/>
        <v>19</v>
      </c>
      <c r="D63" s="86"/>
      <c r="E63" s="87">
        <v>19</v>
      </c>
    </row>
    <row r="64" customHeight="1" spans="1:5">
      <c r="A64" s="84">
        <v>2081004</v>
      </c>
      <c r="B64" s="88" t="s">
        <v>400</v>
      </c>
      <c r="C64" s="86">
        <f t="shared" si="4"/>
        <v>9</v>
      </c>
      <c r="D64" s="86"/>
      <c r="E64" s="87">
        <v>9</v>
      </c>
    </row>
    <row r="65" customHeight="1" spans="1:5">
      <c r="A65" s="84">
        <v>2081005</v>
      </c>
      <c r="B65" s="88" t="s">
        <v>401</v>
      </c>
      <c r="C65" s="86">
        <f t="shared" si="4"/>
        <v>0</v>
      </c>
      <c r="D65" s="86"/>
      <c r="E65" s="87"/>
    </row>
    <row r="66" customHeight="1" spans="1:5">
      <c r="A66" s="84">
        <v>2081099</v>
      </c>
      <c r="B66" s="88" t="s">
        <v>402</v>
      </c>
      <c r="C66" s="86">
        <f t="shared" si="4"/>
        <v>12.71</v>
      </c>
      <c r="D66" s="86"/>
      <c r="E66" s="87">
        <v>12.71</v>
      </c>
    </row>
    <row r="67" customHeight="1" spans="1:5">
      <c r="A67" s="84">
        <v>20811</v>
      </c>
      <c r="B67" s="88" t="s">
        <v>403</v>
      </c>
      <c r="C67" s="86">
        <f t="shared" si="4"/>
        <v>32.85</v>
      </c>
      <c r="D67" s="86"/>
      <c r="E67" s="87">
        <f>E68</f>
        <v>32.85</v>
      </c>
    </row>
    <row r="68" customHeight="1" spans="1:5">
      <c r="A68" s="84">
        <v>2081107</v>
      </c>
      <c r="B68" s="88" t="s">
        <v>404</v>
      </c>
      <c r="C68" s="86">
        <f t="shared" si="4"/>
        <v>32.85</v>
      </c>
      <c r="D68" s="86"/>
      <c r="E68" s="87">
        <v>32.85</v>
      </c>
    </row>
    <row r="69" customHeight="1" spans="1:5">
      <c r="A69" s="84">
        <v>20819</v>
      </c>
      <c r="B69" s="88" t="s">
        <v>405</v>
      </c>
      <c r="C69" s="86">
        <f t="shared" si="4"/>
        <v>40.73</v>
      </c>
      <c r="D69" s="86"/>
      <c r="E69" s="87">
        <f>E70+E71</f>
        <v>40.73</v>
      </c>
    </row>
    <row r="70" customHeight="1" spans="1:5">
      <c r="A70" s="84">
        <v>2081901</v>
      </c>
      <c r="B70" s="88" t="s">
        <v>406</v>
      </c>
      <c r="C70" s="86">
        <f t="shared" si="4"/>
        <v>40.73</v>
      </c>
      <c r="D70" s="86"/>
      <c r="E70" s="87">
        <v>40.73</v>
      </c>
    </row>
    <row r="71" customHeight="1" spans="1:5">
      <c r="A71" s="84">
        <v>2081902</v>
      </c>
      <c r="B71" s="88" t="s">
        <v>407</v>
      </c>
      <c r="C71" s="86">
        <f t="shared" si="4"/>
        <v>0</v>
      </c>
      <c r="D71" s="86"/>
      <c r="E71" s="87"/>
    </row>
    <row r="72" customHeight="1" spans="1:5">
      <c r="A72" s="84">
        <v>20820</v>
      </c>
      <c r="B72" s="88" t="s">
        <v>408</v>
      </c>
      <c r="C72" s="86">
        <f t="shared" si="4"/>
        <v>29.52</v>
      </c>
      <c r="D72" s="86"/>
      <c r="E72" s="87">
        <f>E73+E74</f>
        <v>29.52</v>
      </c>
    </row>
    <row r="73" customHeight="1" spans="1:5">
      <c r="A73" s="84">
        <v>2082001</v>
      </c>
      <c r="B73" s="88" t="s">
        <v>409</v>
      </c>
      <c r="C73" s="86">
        <f t="shared" si="4"/>
        <v>29.52</v>
      </c>
      <c r="D73" s="86"/>
      <c r="E73" s="87">
        <v>29.52</v>
      </c>
    </row>
    <row r="74" customHeight="1" spans="1:5">
      <c r="A74" s="84">
        <v>2082002</v>
      </c>
      <c r="B74" s="88" t="s">
        <v>410</v>
      </c>
      <c r="C74" s="86">
        <f t="shared" si="4"/>
        <v>0</v>
      </c>
      <c r="D74" s="86"/>
      <c r="E74" s="87"/>
    </row>
    <row r="75" customHeight="1" spans="1:5">
      <c r="A75" s="84">
        <v>20821</v>
      </c>
      <c r="B75" s="88" t="s">
        <v>411</v>
      </c>
      <c r="C75" s="86">
        <f t="shared" si="4"/>
        <v>151.66</v>
      </c>
      <c r="D75" s="86"/>
      <c r="E75" s="87">
        <f>E76+E77</f>
        <v>151.66</v>
      </c>
    </row>
    <row r="76" customHeight="1" spans="1:5">
      <c r="A76" s="84">
        <v>2082101</v>
      </c>
      <c r="B76" s="88" t="s">
        <v>412</v>
      </c>
      <c r="C76" s="86">
        <f t="shared" si="4"/>
        <v>94.26</v>
      </c>
      <c r="D76" s="86"/>
      <c r="E76" s="87">
        <v>94.26</v>
      </c>
    </row>
    <row r="77" customHeight="1" spans="1:5">
      <c r="A77" s="84">
        <v>2082102</v>
      </c>
      <c r="B77" s="88" t="s">
        <v>413</v>
      </c>
      <c r="C77" s="86">
        <f t="shared" si="4"/>
        <v>57.4</v>
      </c>
      <c r="D77" s="86"/>
      <c r="E77" s="87">
        <v>57.4</v>
      </c>
    </row>
    <row r="78" customHeight="1" spans="1:5">
      <c r="A78" s="84">
        <v>20825</v>
      </c>
      <c r="B78" s="88" t="s">
        <v>414</v>
      </c>
      <c r="C78" s="86">
        <f t="shared" si="4"/>
        <v>33.39</v>
      </c>
      <c r="D78" s="86"/>
      <c r="E78" s="87">
        <f>E79+E80</f>
        <v>33.39</v>
      </c>
    </row>
    <row r="79" customHeight="1" spans="1:5">
      <c r="A79" s="84">
        <v>2082501</v>
      </c>
      <c r="B79" s="88" t="s">
        <v>415</v>
      </c>
      <c r="C79" s="86">
        <f t="shared" si="4"/>
        <v>0.23</v>
      </c>
      <c r="D79" s="86"/>
      <c r="E79" s="87">
        <v>0.23</v>
      </c>
    </row>
    <row r="80" customHeight="1" spans="1:5">
      <c r="A80" s="84">
        <v>2082502</v>
      </c>
      <c r="B80" s="88" t="s">
        <v>416</v>
      </c>
      <c r="C80" s="86">
        <f t="shared" si="4"/>
        <v>33.16</v>
      </c>
      <c r="D80" s="86"/>
      <c r="E80" s="87">
        <v>33.16</v>
      </c>
    </row>
    <row r="81" customHeight="1" spans="1:5">
      <c r="A81" s="84">
        <v>20828</v>
      </c>
      <c r="B81" s="88" t="s">
        <v>417</v>
      </c>
      <c r="C81" s="86">
        <f t="shared" si="4"/>
        <v>39.03</v>
      </c>
      <c r="D81" s="86">
        <f>D82</f>
        <v>29.03</v>
      </c>
      <c r="E81" s="87">
        <f>E82</f>
        <v>10</v>
      </c>
    </row>
    <row r="82" customHeight="1" spans="1:5">
      <c r="A82" s="84">
        <v>2082850</v>
      </c>
      <c r="B82" s="88" t="s">
        <v>418</v>
      </c>
      <c r="C82" s="86">
        <f t="shared" si="4"/>
        <v>39.03</v>
      </c>
      <c r="D82" s="86">
        <v>29.03</v>
      </c>
      <c r="E82" s="87">
        <v>10</v>
      </c>
    </row>
    <row r="83" customHeight="1" spans="1:5">
      <c r="A83" s="84">
        <v>20899</v>
      </c>
      <c r="B83" s="88" t="s">
        <v>419</v>
      </c>
      <c r="C83" s="86">
        <f t="shared" si="4"/>
        <v>4.38</v>
      </c>
      <c r="D83" s="86"/>
      <c r="E83" s="87">
        <f>E84</f>
        <v>4.38</v>
      </c>
    </row>
    <row r="84" customHeight="1" spans="1:5">
      <c r="A84" s="84">
        <v>2089999</v>
      </c>
      <c r="B84" s="88" t="s">
        <v>419</v>
      </c>
      <c r="C84" s="86">
        <f t="shared" si="4"/>
        <v>4.38</v>
      </c>
      <c r="D84" s="86"/>
      <c r="E84" s="87">
        <v>4.38</v>
      </c>
    </row>
    <row r="85" customHeight="1" spans="1:5">
      <c r="A85" s="84">
        <v>210</v>
      </c>
      <c r="B85" s="88" t="s">
        <v>333</v>
      </c>
      <c r="C85" s="86">
        <f t="shared" si="4"/>
        <v>154.08</v>
      </c>
      <c r="D85" s="86">
        <f>D86+D88+D94+D90+D99+D102</f>
        <v>84.08</v>
      </c>
      <c r="E85" s="87">
        <f>E86+E88+E94+E90+E99+E102</f>
        <v>70</v>
      </c>
    </row>
    <row r="86" customHeight="1" spans="1:5">
      <c r="A86" s="84">
        <v>21001</v>
      </c>
      <c r="B86" s="88" t="s">
        <v>420</v>
      </c>
      <c r="C86" s="86">
        <f t="shared" si="4"/>
        <v>0</v>
      </c>
      <c r="D86" s="86"/>
      <c r="E86" s="87"/>
    </row>
    <row r="87" customHeight="1" spans="1:5">
      <c r="A87" s="84">
        <v>2100101</v>
      </c>
      <c r="B87" s="88" t="s">
        <v>353</v>
      </c>
      <c r="C87" s="86">
        <f t="shared" si="4"/>
        <v>0</v>
      </c>
      <c r="D87" s="86"/>
      <c r="E87" s="87"/>
    </row>
    <row r="88" customHeight="1" spans="1:5">
      <c r="A88" s="84">
        <v>21003</v>
      </c>
      <c r="B88" s="88" t="s">
        <v>421</v>
      </c>
      <c r="C88" s="86">
        <f t="shared" si="4"/>
        <v>40</v>
      </c>
      <c r="D88" s="86"/>
      <c r="E88" s="87">
        <f>E89</f>
        <v>40</v>
      </c>
    </row>
    <row r="89" customHeight="1" spans="1:5">
      <c r="A89" s="84">
        <v>2100399</v>
      </c>
      <c r="B89" s="88" t="s">
        <v>422</v>
      </c>
      <c r="C89" s="86">
        <f t="shared" si="4"/>
        <v>40</v>
      </c>
      <c r="D89" s="86"/>
      <c r="E89" s="87">
        <v>40</v>
      </c>
    </row>
    <row r="90" customHeight="1" spans="1:5">
      <c r="A90" s="84">
        <v>21007</v>
      </c>
      <c r="B90" s="88" t="s">
        <v>423</v>
      </c>
      <c r="C90" s="86">
        <f t="shared" si="4"/>
        <v>14.43</v>
      </c>
      <c r="D90" s="86">
        <f>D91+D92+D93</f>
        <v>14.43</v>
      </c>
      <c r="E90" s="87"/>
    </row>
    <row r="91" customHeight="1" spans="1:5">
      <c r="A91" s="84">
        <v>2100716</v>
      </c>
      <c r="B91" s="88" t="s">
        <v>424</v>
      </c>
      <c r="C91" s="86">
        <f t="shared" si="4"/>
        <v>14.43</v>
      </c>
      <c r="D91" s="86">
        <v>14.43</v>
      </c>
      <c r="E91" s="87"/>
    </row>
    <row r="92" customHeight="1" spans="1:5">
      <c r="A92" s="84">
        <v>2101717</v>
      </c>
      <c r="B92" s="88" t="s">
        <v>425</v>
      </c>
      <c r="C92" s="86">
        <f t="shared" si="4"/>
        <v>0</v>
      </c>
      <c r="D92" s="86"/>
      <c r="E92" s="87"/>
    </row>
    <row r="93" customHeight="1" spans="1:5">
      <c r="A93" s="84">
        <v>2100799</v>
      </c>
      <c r="B93" s="88" t="s">
        <v>426</v>
      </c>
      <c r="C93" s="86">
        <f t="shared" si="4"/>
        <v>0</v>
      </c>
      <c r="D93" s="86"/>
      <c r="E93" s="87"/>
    </row>
    <row r="94" customHeight="1" spans="1:5">
      <c r="A94" s="84">
        <v>21011</v>
      </c>
      <c r="B94" s="88" t="s">
        <v>427</v>
      </c>
      <c r="C94" s="86">
        <f t="shared" si="4"/>
        <v>79.65</v>
      </c>
      <c r="D94" s="86">
        <f>SUM(D95:D98)</f>
        <v>69.65</v>
      </c>
      <c r="E94" s="87">
        <f>SUM(E95:E98)</f>
        <v>10</v>
      </c>
    </row>
    <row r="95" customHeight="1" spans="1:5">
      <c r="A95" s="84">
        <v>2101101</v>
      </c>
      <c r="B95" s="88" t="s">
        <v>428</v>
      </c>
      <c r="C95" s="86">
        <f t="shared" si="4"/>
        <v>36.02</v>
      </c>
      <c r="D95" s="86">
        <v>36.02</v>
      </c>
      <c r="E95" s="87"/>
    </row>
    <row r="96" customHeight="1" spans="1:5">
      <c r="A96" s="84">
        <v>2101102</v>
      </c>
      <c r="B96" s="88" t="s">
        <v>429</v>
      </c>
      <c r="C96" s="86">
        <f t="shared" si="4"/>
        <v>22.75</v>
      </c>
      <c r="D96" s="86">
        <v>22.75</v>
      </c>
      <c r="E96" s="87"/>
    </row>
    <row r="97" customHeight="1" spans="1:5">
      <c r="A97" s="84">
        <v>2101103</v>
      </c>
      <c r="B97" s="88" t="s">
        <v>430</v>
      </c>
      <c r="C97" s="86">
        <f t="shared" si="4"/>
        <v>10.88</v>
      </c>
      <c r="D97" s="86">
        <v>10.88</v>
      </c>
      <c r="E97" s="87"/>
    </row>
    <row r="98" customHeight="1" spans="1:5">
      <c r="A98" s="84">
        <v>2101199</v>
      </c>
      <c r="B98" s="88" t="s">
        <v>431</v>
      </c>
      <c r="C98" s="86">
        <f t="shared" si="4"/>
        <v>10</v>
      </c>
      <c r="D98" s="86"/>
      <c r="E98" s="87">
        <v>10</v>
      </c>
    </row>
    <row r="99" customHeight="1" spans="1:5">
      <c r="A99" s="84">
        <v>21013</v>
      </c>
      <c r="B99" s="88" t="s">
        <v>432</v>
      </c>
      <c r="C99" s="86">
        <f t="shared" si="4"/>
        <v>0</v>
      </c>
      <c r="D99" s="86"/>
      <c r="E99" s="87"/>
    </row>
    <row r="100" customHeight="1" spans="1:5">
      <c r="A100" s="84">
        <v>2101301</v>
      </c>
      <c r="B100" s="88" t="s">
        <v>433</v>
      </c>
      <c r="C100" s="86">
        <f t="shared" si="4"/>
        <v>0</v>
      </c>
      <c r="D100" s="86"/>
      <c r="E100" s="87"/>
    </row>
    <row r="101" customHeight="1" spans="1:5">
      <c r="A101" s="84">
        <v>2101399</v>
      </c>
      <c r="B101" s="88" t="s">
        <v>434</v>
      </c>
      <c r="C101" s="86">
        <f t="shared" si="4"/>
        <v>0</v>
      </c>
      <c r="D101" s="86"/>
      <c r="E101" s="87"/>
    </row>
    <row r="102" customHeight="1" spans="1:5">
      <c r="A102" s="84">
        <v>21014</v>
      </c>
      <c r="B102" s="88" t="s">
        <v>435</v>
      </c>
      <c r="C102" s="86">
        <f t="shared" ref="C102:C139" si="5">D102+E102</f>
        <v>20</v>
      </c>
      <c r="D102" s="86"/>
      <c r="E102" s="87">
        <f>E103</f>
        <v>20</v>
      </c>
    </row>
    <row r="103" customHeight="1" spans="1:5">
      <c r="A103" s="84">
        <v>2101401</v>
      </c>
      <c r="B103" s="88" t="s">
        <v>436</v>
      </c>
      <c r="C103" s="86">
        <f t="shared" si="5"/>
        <v>20</v>
      </c>
      <c r="D103" s="86"/>
      <c r="E103" s="87">
        <v>20</v>
      </c>
    </row>
    <row r="104" customHeight="1" spans="1:5">
      <c r="A104" s="84">
        <v>211</v>
      </c>
      <c r="B104" s="88" t="s">
        <v>334</v>
      </c>
      <c r="C104" s="86">
        <f t="shared" si="5"/>
        <v>69.69</v>
      </c>
      <c r="D104" s="86">
        <f>D105+D107+D109</f>
        <v>64.46</v>
      </c>
      <c r="E104" s="87">
        <f>E105+E107+E109</f>
        <v>5.23</v>
      </c>
    </row>
    <row r="105" customHeight="1" spans="1:5">
      <c r="A105" s="84">
        <v>21101</v>
      </c>
      <c r="B105" s="88" t="s">
        <v>437</v>
      </c>
      <c r="C105" s="86">
        <f t="shared" si="5"/>
        <v>64.46</v>
      </c>
      <c r="D105" s="86">
        <f>D106</f>
        <v>64.46</v>
      </c>
      <c r="E105" s="87"/>
    </row>
    <row r="106" customHeight="1" spans="1:5">
      <c r="A106" s="84">
        <v>2110199</v>
      </c>
      <c r="B106" s="88" t="s">
        <v>438</v>
      </c>
      <c r="C106" s="86">
        <f t="shared" si="5"/>
        <v>64.46</v>
      </c>
      <c r="D106" s="86">
        <v>64.46</v>
      </c>
      <c r="E106" s="87"/>
    </row>
    <row r="107" customHeight="1" spans="1:5">
      <c r="A107" s="84">
        <v>21103</v>
      </c>
      <c r="B107" s="88" t="s">
        <v>439</v>
      </c>
      <c r="C107" s="86">
        <f t="shared" si="5"/>
        <v>5.23</v>
      </c>
      <c r="D107" s="86"/>
      <c r="E107" s="87">
        <f>E108</f>
        <v>5.23</v>
      </c>
    </row>
    <row r="108" customHeight="1" spans="1:5">
      <c r="A108" s="84">
        <v>2110304</v>
      </c>
      <c r="B108" s="88" t="s">
        <v>440</v>
      </c>
      <c r="C108" s="86">
        <f t="shared" si="5"/>
        <v>5.23</v>
      </c>
      <c r="D108" s="86"/>
      <c r="E108" s="87">
        <v>5.23</v>
      </c>
    </row>
    <row r="109" customHeight="1" spans="1:5">
      <c r="A109" s="84">
        <v>21199</v>
      </c>
      <c r="B109" s="88" t="s">
        <v>441</v>
      </c>
      <c r="C109" s="86">
        <f t="shared" si="5"/>
        <v>0</v>
      </c>
      <c r="D109" s="86"/>
      <c r="E109" s="87"/>
    </row>
    <row r="110" customHeight="1" spans="1:5">
      <c r="A110" s="84">
        <v>2119999</v>
      </c>
      <c r="B110" s="88" t="s">
        <v>441</v>
      </c>
      <c r="C110" s="86">
        <f t="shared" si="5"/>
        <v>0</v>
      </c>
      <c r="D110" s="86"/>
      <c r="E110" s="87"/>
    </row>
    <row r="111" customHeight="1" spans="1:5">
      <c r="A111" s="84">
        <v>212</v>
      </c>
      <c r="B111" s="88" t="s">
        <v>335</v>
      </c>
      <c r="C111" s="86">
        <f t="shared" si="5"/>
        <v>324</v>
      </c>
      <c r="D111" s="86">
        <f>D112+D115+D118+D120</f>
        <v>90.42</v>
      </c>
      <c r="E111" s="87">
        <f>E112+E115+E118+E120</f>
        <v>233.58</v>
      </c>
    </row>
    <row r="112" customHeight="1" spans="1:5">
      <c r="A112" s="84">
        <v>21201</v>
      </c>
      <c r="B112" s="88" t="s">
        <v>442</v>
      </c>
      <c r="C112" s="86">
        <f t="shared" si="5"/>
        <v>90.42</v>
      </c>
      <c r="D112" s="86">
        <f>D113+D114</f>
        <v>90.42</v>
      </c>
      <c r="E112" s="87"/>
    </row>
    <row r="113" customHeight="1" spans="1:5">
      <c r="A113" s="84">
        <v>2120104</v>
      </c>
      <c r="B113" s="88" t="s">
        <v>443</v>
      </c>
      <c r="C113" s="86">
        <f t="shared" si="5"/>
        <v>40.1</v>
      </c>
      <c r="D113" s="86">
        <v>40.1</v>
      </c>
      <c r="E113" s="87"/>
    </row>
    <row r="114" customHeight="1" spans="1:5">
      <c r="A114" s="84">
        <v>2120199</v>
      </c>
      <c r="B114" s="88" t="s">
        <v>444</v>
      </c>
      <c r="C114" s="86">
        <f t="shared" si="5"/>
        <v>50.32</v>
      </c>
      <c r="D114" s="86">
        <v>50.32</v>
      </c>
      <c r="E114" s="87"/>
    </row>
    <row r="115" customHeight="1" spans="1:5">
      <c r="A115" s="84">
        <v>21203</v>
      </c>
      <c r="B115" s="88" t="s">
        <v>445</v>
      </c>
      <c r="C115" s="86">
        <f t="shared" si="5"/>
        <v>0</v>
      </c>
      <c r="D115" s="86"/>
      <c r="E115" s="87"/>
    </row>
    <row r="116" customHeight="1" spans="1:5">
      <c r="A116" s="84">
        <v>2120303</v>
      </c>
      <c r="B116" s="88" t="s">
        <v>446</v>
      </c>
      <c r="C116" s="86">
        <f t="shared" si="5"/>
        <v>0</v>
      </c>
      <c r="D116" s="86"/>
      <c r="E116" s="87"/>
    </row>
    <row r="117" customHeight="1" spans="1:5">
      <c r="A117" s="84">
        <v>2120399</v>
      </c>
      <c r="B117" s="88" t="s">
        <v>447</v>
      </c>
      <c r="C117" s="86">
        <f t="shared" si="5"/>
        <v>0</v>
      </c>
      <c r="D117" s="86"/>
      <c r="E117" s="87"/>
    </row>
    <row r="118" customHeight="1" spans="1:5">
      <c r="A118" s="84">
        <v>21205</v>
      </c>
      <c r="B118" s="88" t="s">
        <v>448</v>
      </c>
      <c r="C118" s="86">
        <f t="shared" si="5"/>
        <v>233.58</v>
      </c>
      <c r="D118" s="86"/>
      <c r="E118" s="87">
        <f>E119</f>
        <v>233.58</v>
      </c>
    </row>
    <row r="119" customHeight="1" spans="1:5">
      <c r="A119" s="84">
        <v>2120501</v>
      </c>
      <c r="B119" s="88" t="s">
        <v>449</v>
      </c>
      <c r="C119" s="86">
        <f t="shared" si="5"/>
        <v>233.58</v>
      </c>
      <c r="D119" s="86"/>
      <c r="E119" s="87">
        <v>233.58</v>
      </c>
    </row>
    <row r="120" customHeight="1" spans="1:5">
      <c r="A120" s="84">
        <v>21299</v>
      </c>
      <c r="B120" s="88" t="s">
        <v>450</v>
      </c>
      <c r="C120" s="86">
        <f t="shared" si="5"/>
        <v>0</v>
      </c>
      <c r="D120" s="86"/>
      <c r="E120" s="87"/>
    </row>
    <row r="121" customHeight="1" spans="1:5">
      <c r="A121" s="84">
        <v>2129999</v>
      </c>
      <c r="B121" s="88" t="s">
        <v>450</v>
      </c>
      <c r="C121" s="86">
        <f t="shared" si="5"/>
        <v>0</v>
      </c>
      <c r="D121" s="86"/>
      <c r="E121" s="87"/>
    </row>
    <row r="122" customHeight="1" spans="1:5">
      <c r="A122" s="84">
        <v>213</v>
      </c>
      <c r="B122" s="88" t="s">
        <v>336</v>
      </c>
      <c r="C122" s="86">
        <f t="shared" si="5"/>
        <v>606.14</v>
      </c>
      <c r="D122" s="86">
        <f>D123+D130+D132+D135+D137+D140</f>
        <v>124.28</v>
      </c>
      <c r="E122" s="87">
        <f>E123+E130+E132+E135+E137+E140</f>
        <v>481.86</v>
      </c>
    </row>
    <row r="123" customHeight="1" spans="1:5">
      <c r="A123" s="84">
        <v>21301</v>
      </c>
      <c r="B123" s="88" t="s">
        <v>451</v>
      </c>
      <c r="C123" s="86">
        <f t="shared" si="5"/>
        <v>148.58</v>
      </c>
      <c r="D123" s="86">
        <f>SUM(D124:D129)</f>
        <v>124.28</v>
      </c>
      <c r="E123" s="87">
        <f>SUM(E124:E129)</f>
        <v>24.3</v>
      </c>
    </row>
    <row r="124" customHeight="1" spans="1:5">
      <c r="A124" s="84">
        <v>2130104</v>
      </c>
      <c r="B124" s="88" t="s">
        <v>418</v>
      </c>
      <c r="C124" s="86">
        <f t="shared" si="5"/>
        <v>124.28</v>
      </c>
      <c r="D124" s="86">
        <v>124.28</v>
      </c>
      <c r="E124" s="87"/>
    </row>
    <row r="125" customHeight="1" spans="1:5">
      <c r="A125" s="84">
        <v>2130108</v>
      </c>
      <c r="B125" s="88" t="s">
        <v>452</v>
      </c>
      <c r="C125" s="86">
        <f t="shared" si="5"/>
        <v>24.3</v>
      </c>
      <c r="D125" s="86"/>
      <c r="E125" s="87">
        <v>24.3</v>
      </c>
    </row>
    <row r="126" customHeight="1" spans="1:5">
      <c r="A126" s="84">
        <v>2130119</v>
      </c>
      <c r="B126" s="88" t="s">
        <v>453</v>
      </c>
      <c r="C126" s="86">
        <f t="shared" si="5"/>
        <v>0</v>
      </c>
      <c r="D126" s="86"/>
      <c r="E126" s="87"/>
    </row>
    <row r="127" customHeight="1" spans="1:5">
      <c r="A127" s="84">
        <v>2130124</v>
      </c>
      <c r="B127" s="88" t="s">
        <v>454</v>
      </c>
      <c r="C127" s="86">
        <f t="shared" si="5"/>
        <v>0</v>
      </c>
      <c r="D127" s="86"/>
      <c r="E127" s="87"/>
    </row>
    <row r="128" customHeight="1" spans="1:5">
      <c r="A128" s="84">
        <v>2130142</v>
      </c>
      <c r="B128" s="88" t="s">
        <v>455</v>
      </c>
      <c r="C128" s="86">
        <f t="shared" si="5"/>
        <v>0</v>
      </c>
      <c r="D128" s="86"/>
      <c r="E128" s="87"/>
    </row>
    <row r="129" customHeight="1" spans="1:5">
      <c r="A129" s="84">
        <v>2130199</v>
      </c>
      <c r="B129" s="88" t="s">
        <v>456</v>
      </c>
      <c r="C129" s="86">
        <f t="shared" si="5"/>
        <v>0</v>
      </c>
      <c r="D129" s="86"/>
      <c r="E129" s="87"/>
    </row>
    <row r="130" customHeight="1" spans="1:5">
      <c r="A130" s="84">
        <v>21302</v>
      </c>
      <c r="B130" s="88" t="s">
        <v>457</v>
      </c>
      <c r="C130" s="86">
        <f t="shared" si="5"/>
        <v>6.5</v>
      </c>
      <c r="D130" s="86"/>
      <c r="E130" s="87">
        <f>E131</f>
        <v>6.5</v>
      </c>
    </row>
    <row r="131" customHeight="1" spans="1:5">
      <c r="A131" s="84">
        <v>2130234</v>
      </c>
      <c r="B131" s="88" t="s">
        <v>458</v>
      </c>
      <c r="C131" s="86">
        <f t="shared" si="5"/>
        <v>6.5</v>
      </c>
      <c r="D131" s="86"/>
      <c r="E131" s="87">
        <v>6.5</v>
      </c>
    </row>
    <row r="132" customHeight="1" spans="1:5">
      <c r="A132" s="84">
        <v>21303</v>
      </c>
      <c r="B132" s="88" t="s">
        <v>459</v>
      </c>
      <c r="C132" s="86">
        <f t="shared" si="5"/>
        <v>1</v>
      </c>
      <c r="D132" s="86"/>
      <c r="E132" s="87">
        <f>E133+E134</f>
        <v>1</v>
      </c>
    </row>
    <row r="133" customHeight="1" spans="1:5">
      <c r="A133" s="84">
        <v>2130305</v>
      </c>
      <c r="B133" s="88" t="s">
        <v>460</v>
      </c>
      <c r="C133" s="86">
        <f t="shared" si="5"/>
        <v>0</v>
      </c>
      <c r="D133" s="86"/>
      <c r="E133" s="87"/>
    </row>
    <row r="134" customHeight="1" spans="1:5">
      <c r="A134" s="84">
        <v>2130399</v>
      </c>
      <c r="B134" s="88" t="s">
        <v>461</v>
      </c>
      <c r="C134" s="86">
        <f t="shared" si="5"/>
        <v>1</v>
      </c>
      <c r="D134" s="86"/>
      <c r="E134" s="87">
        <v>1</v>
      </c>
    </row>
    <row r="135" customHeight="1" spans="1:5">
      <c r="A135" s="84">
        <v>21305</v>
      </c>
      <c r="B135" s="88" t="s">
        <v>462</v>
      </c>
      <c r="C135" s="86">
        <f t="shared" si="5"/>
        <v>0</v>
      </c>
      <c r="D135" s="86"/>
      <c r="E135" s="87"/>
    </row>
    <row r="136" customHeight="1" spans="1:5">
      <c r="A136" s="84">
        <v>2130599</v>
      </c>
      <c r="B136" s="88" t="s">
        <v>463</v>
      </c>
      <c r="C136" s="86">
        <f t="shared" si="5"/>
        <v>0</v>
      </c>
      <c r="D136" s="86"/>
      <c r="E136" s="87"/>
    </row>
    <row r="137" customHeight="1" spans="1:5">
      <c r="A137" s="84">
        <v>21307</v>
      </c>
      <c r="B137" s="88" t="s">
        <v>464</v>
      </c>
      <c r="C137" s="86">
        <f t="shared" si="5"/>
        <v>448.33</v>
      </c>
      <c r="D137" s="86"/>
      <c r="E137" s="87">
        <f>E138+E139</f>
        <v>448.33</v>
      </c>
    </row>
    <row r="138" customHeight="1" spans="1:5">
      <c r="A138" s="84">
        <v>2130701</v>
      </c>
      <c r="B138" s="88" t="s">
        <v>465</v>
      </c>
      <c r="C138" s="86">
        <f t="shared" si="5"/>
        <v>63</v>
      </c>
      <c r="D138" s="86"/>
      <c r="E138" s="87">
        <v>63</v>
      </c>
    </row>
    <row r="139" customHeight="1" spans="1:5">
      <c r="A139" s="84">
        <v>2130705</v>
      </c>
      <c r="B139" s="88" t="s">
        <v>466</v>
      </c>
      <c r="C139" s="86">
        <f t="shared" si="5"/>
        <v>385.33</v>
      </c>
      <c r="D139" s="86"/>
      <c r="E139" s="87">
        <v>385.33</v>
      </c>
    </row>
    <row r="140" customHeight="1" spans="1:5">
      <c r="A140" s="84">
        <v>21367</v>
      </c>
      <c r="B140" s="88" t="s">
        <v>633</v>
      </c>
      <c r="C140" s="86">
        <f t="shared" ref="C140:C146" si="6">D140+E140</f>
        <v>1.73</v>
      </c>
      <c r="D140" s="89">
        <f>D141</f>
        <v>0</v>
      </c>
      <c r="E140" s="90">
        <f>E141</f>
        <v>1.73</v>
      </c>
    </row>
    <row r="141" customHeight="1" spans="1:5">
      <c r="A141" s="84">
        <v>2136799</v>
      </c>
      <c r="B141" s="88" t="s">
        <v>634</v>
      </c>
      <c r="C141" s="86">
        <f t="shared" si="6"/>
        <v>1.73</v>
      </c>
      <c r="D141" s="89"/>
      <c r="E141" s="90">
        <v>1.73</v>
      </c>
    </row>
    <row r="142" customHeight="1" spans="1:5">
      <c r="A142" s="84">
        <v>21399</v>
      </c>
      <c r="B142" s="88" t="s">
        <v>467</v>
      </c>
      <c r="C142" s="86">
        <f t="shared" si="6"/>
        <v>0</v>
      </c>
      <c r="D142" s="89">
        <f>D143</f>
        <v>0</v>
      </c>
      <c r="E142" s="90">
        <f>E143</f>
        <v>0</v>
      </c>
    </row>
    <row r="143" customHeight="1" spans="1:5">
      <c r="A143" s="84">
        <v>2139999</v>
      </c>
      <c r="B143" s="88" t="s">
        <v>467</v>
      </c>
      <c r="C143" s="86">
        <f t="shared" si="6"/>
        <v>0</v>
      </c>
      <c r="D143" s="89"/>
      <c r="E143" s="90"/>
    </row>
    <row r="144" customHeight="1" spans="1:5">
      <c r="A144" s="84">
        <v>216</v>
      </c>
      <c r="B144" s="88" t="s">
        <v>468</v>
      </c>
      <c r="C144" s="86">
        <f t="shared" si="6"/>
        <v>0</v>
      </c>
      <c r="D144" s="89"/>
      <c r="E144" s="90"/>
    </row>
    <row r="145" customHeight="1" spans="1:5">
      <c r="A145" s="84">
        <v>21602</v>
      </c>
      <c r="B145" s="88" t="s">
        <v>469</v>
      </c>
      <c r="C145" s="86">
        <f t="shared" si="6"/>
        <v>0</v>
      </c>
      <c r="D145" s="89"/>
      <c r="E145" s="90"/>
    </row>
    <row r="146" customHeight="1" spans="1:5">
      <c r="A146" s="84">
        <v>2160299</v>
      </c>
      <c r="B146" s="88" t="s">
        <v>470</v>
      </c>
      <c r="C146" s="86">
        <f t="shared" si="6"/>
        <v>0</v>
      </c>
      <c r="D146" s="89"/>
      <c r="E146" s="90"/>
    </row>
    <row r="147" customHeight="1" spans="1:5">
      <c r="A147" s="84">
        <v>220</v>
      </c>
      <c r="B147" s="88" t="s">
        <v>337</v>
      </c>
      <c r="C147" s="86">
        <f t="shared" ref="C147:C160" si="7">D147+E147</f>
        <v>91.86</v>
      </c>
      <c r="D147" s="86"/>
      <c r="E147" s="87">
        <f>E148</f>
        <v>91.86</v>
      </c>
    </row>
    <row r="148" customHeight="1" spans="1:5">
      <c r="A148" s="84">
        <v>22001</v>
      </c>
      <c r="B148" s="88" t="s">
        <v>471</v>
      </c>
      <c r="C148" s="86">
        <f t="shared" si="7"/>
        <v>91.86</v>
      </c>
      <c r="D148" s="86"/>
      <c r="E148" s="87">
        <f>E149+E150+E151</f>
        <v>91.86</v>
      </c>
    </row>
    <row r="149" customHeight="1" spans="1:5">
      <c r="A149" s="84">
        <v>2200106</v>
      </c>
      <c r="B149" s="88" t="s">
        <v>472</v>
      </c>
      <c r="C149" s="86">
        <f t="shared" si="7"/>
        <v>63.64</v>
      </c>
      <c r="D149" s="86"/>
      <c r="E149" s="87">
        <v>63.64</v>
      </c>
    </row>
    <row r="150" customHeight="1" spans="1:5">
      <c r="A150" s="84">
        <v>2200112</v>
      </c>
      <c r="B150" s="88" t="s">
        <v>473</v>
      </c>
      <c r="C150" s="86">
        <f t="shared" si="7"/>
        <v>0</v>
      </c>
      <c r="D150" s="86"/>
      <c r="E150" s="87"/>
    </row>
    <row r="151" customHeight="1" spans="1:5">
      <c r="A151" s="84">
        <v>2200199</v>
      </c>
      <c r="B151" s="88" t="s">
        <v>474</v>
      </c>
      <c r="C151" s="86">
        <f t="shared" si="7"/>
        <v>28.22</v>
      </c>
      <c r="D151" s="86"/>
      <c r="E151" s="87">
        <v>28.22</v>
      </c>
    </row>
    <row r="152" customHeight="1" spans="1:5">
      <c r="A152" s="84">
        <v>221</v>
      </c>
      <c r="B152" s="88" t="s">
        <v>338</v>
      </c>
      <c r="C152" s="86">
        <f t="shared" si="7"/>
        <v>74.24</v>
      </c>
      <c r="D152" s="86">
        <f>D153+D155</f>
        <v>74.24</v>
      </c>
      <c r="E152" s="87"/>
    </row>
    <row r="153" customHeight="1" spans="1:5">
      <c r="A153" s="84">
        <v>22101</v>
      </c>
      <c r="B153" s="88" t="s">
        <v>475</v>
      </c>
      <c r="C153" s="86">
        <f t="shared" si="7"/>
        <v>0</v>
      </c>
      <c r="D153" s="86"/>
      <c r="E153" s="87"/>
    </row>
    <row r="154" customHeight="1" spans="1:5">
      <c r="A154" s="84">
        <v>2210105</v>
      </c>
      <c r="B154" s="88" t="s">
        <v>476</v>
      </c>
      <c r="C154" s="86">
        <f t="shared" si="7"/>
        <v>0</v>
      </c>
      <c r="D154" s="86"/>
      <c r="E154" s="87"/>
    </row>
    <row r="155" customHeight="1" spans="1:5">
      <c r="A155" s="84">
        <v>22102</v>
      </c>
      <c r="B155" s="88" t="s">
        <v>477</v>
      </c>
      <c r="C155" s="86">
        <f t="shared" si="7"/>
        <v>74.24</v>
      </c>
      <c r="D155" s="86">
        <f>D156+D157</f>
        <v>74.24</v>
      </c>
      <c r="E155" s="87"/>
    </row>
    <row r="156" customHeight="1" spans="1:5">
      <c r="A156" s="84">
        <v>2210201</v>
      </c>
      <c r="B156" s="88" t="s">
        <v>478</v>
      </c>
      <c r="C156" s="86">
        <f t="shared" si="7"/>
        <v>74.24</v>
      </c>
      <c r="D156" s="86">
        <v>74.24</v>
      </c>
      <c r="E156" s="87"/>
    </row>
    <row r="157" customHeight="1" spans="1:5">
      <c r="A157" s="84">
        <v>2210203</v>
      </c>
      <c r="B157" s="88" t="s">
        <v>479</v>
      </c>
      <c r="C157" s="86">
        <f t="shared" si="7"/>
        <v>0</v>
      </c>
      <c r="D157" s="86"/>
      <c r="E157" s="87"/>
    </row>
    <row r="158" customHeight="1" spans="1:5">
      <c r="A158" s="84">
        <v>224</v>
      </c>
      <c r="B158" s="88" t="s">
        <v>339</v>
      </c>
      <c r="C158" s="86">
        <f t="shared" si="7"/>
        <v>41.93</v>
      </c>
      <c r="D158" s="86">
        <f>D159</f>
        <v>41.93</v>
      </c>
      <c r="E158" s="87"/>
    </row>
    <row r="159" customHeight="1" spans="1:5">
      <c r="A159" s="84">
        <v>22401</v>
      </c>
      <c r="B159" s="88" t="s">
        <v>480</v>
      </c>
      <c r="C159" s="86">
        <f t="shared" si="7"/>
        <v>41.93</v>
      </c>
      <c r="D159" s="86">
        <f>D160</f>
        <v>41.93</v>
      </c>
      <c r="E159" s="87"/>
    </row>
    <row r="160" customHeight="1" spans="1:5">
      <c r="A160" s="84">
        <v>2240150</v>
      </c>
      <c r="B160" s="88" t="s">
        <v>418</v>
      </c>
      <c r="C160" s="86">
        <f t="shared" si="7"/>
        <v>41.93</v>
      </c>
      <c r="D160" s="86">
        <v>41.93</v>
      </c>
      <c r="E160" s="87"/>
    </row>
    <row r="161" customHeight="1" spans="1:5">
      <c r="A161" s="91"/>
      <c r="B161" s="91"/>
      <c r="C161" s="91"/>
      <c r="D161" s="92"/>
      <c r="E161" s="91"/>
    </row>
  </sheetData>
  <mergeCells count="1">
    <mergeCell ref="A2:E2"/>
  </mergeCells>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一般性项目绩效目标表1</vt:lpstr>
      <vt:lpstr>一般性项目绩效目标表2</vt:lpstr>
      <vt:lpstr>一般性项目绩效目标表3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2023-09-27T02:52:28Z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