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610" windowHeight="10365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一般公共预算支出'!$A$1:$E$19</definedName>
    <definedName name="_xlnm.Print_Area" localSheetId="3">'3 一般公共预算财政基本支出'!$A$1:$E$45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D8" i="11"/>
  <c r="D7"/>
  <c r="D6"/>
  <c r="C6"/>
  <c r="E7" i="10"/>
  <c r="C7"/>
  <c r="D25" i="9"/>
  <c r="B25"/>
  <c r="D23"/>
  <c r="D22"/>
  <c r="B22"/>
  <c r="E7" i="6"/>
  <c r="D7"/>
  <c r="C7"/>
  <c r="G18" i="4"/>
  <c r="F18"/>
  <c r="E18"/>
  <c r="D18"/>
  <c r="B18"/>
  <c r="G16"/>
  <c r="F16"/>
  <c r="E16"/>
  <c r="D16"/>
  <c r="B11"/>
  <c r="G7"/>
  <c r="F7"/>
  <c r="E7"/>
  <c r="D7"/>
</calcChain>
</file>

<file path=xl/sharedStrings.xml><?xml version="1.0" encoding="utf-8"?>
<sst xmlns="http://schemas.openxmlformats.org/spreadsheetml/2006/main" count="1401" uniqueCount="524">
  <si>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</si>
  <si>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</si>
  <si>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</si>
  <si>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</si>
  <si>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</si>
  <si>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</si>
  <si>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</si>
  <si>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</si>
  <si>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</si>
  <si>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</si>
  <si>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</si>
  <si>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</si>
  <si>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</si>
  <si>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</si>
  <si>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</si>
  <si>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</si>
  <si>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</si>
  <si>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</si>
  <si>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</si>
  <si>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</si>
  <si>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</si>
  <si>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</si>
  <si>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</si>
  <si>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</si>
  <si>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</si>
  <si>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</si>
  <si>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</si>
  <si>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</si>
  <si>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</si>
  <si>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</si>
  <si>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</si>
  <si>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</si>
  <si>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</si>
  <si>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</si>
  <si>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</si>
  <si>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</si>
  <si>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</si>
  <si>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</si>
  <si>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</si>
  <si>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</si>
  <si>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</si>
  <si>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</si>
  <si>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</si>
  <si>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</si>
  <si>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</si>
  <si>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</si>
  <si>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</si>
  <si>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</si>
  <si>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</si>
  <si>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</si>
  <si>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</si>
  <si>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</si>
  <si>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</si>
  <si>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</si>
  <si>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</si>
  <si>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</si>
  <si>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</si>
  <si>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</si>
  <si>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</si>
  <si>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</si>
  <si>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</si>
  <si>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</si>
  <si>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</si>
  <si>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</si>
  <si>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</si>
  <si>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</si>
  <si>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</si>
  <si>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</si>
  <si>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</si>
  <si>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</si>
  <si>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</si>
  <si>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</si>
  <si>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</si>
  <si>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</si>
  <si>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</si>
  <si>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</si>
  <si>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</si>
  <si>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</si>
  <si>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</si>
  <si>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</si>
  <si>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</si>
  <si>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</si>
  <si>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</si>
  <si>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</si>
  <si>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</si>
  <si>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</si>
  <si>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</si>
  <si>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</si>
  <si>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</si>
  <si>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</si>
  <si>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</si>
  <si>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</si>
  <si>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</si>
  <si>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</si>
  <si>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</si>
  <si>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</si>
  <si>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</si>
  <si>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</si>
  <si>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</si>
  <si>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</si>
  <si>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</si>
  <si>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</si>
  <si>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</si>
  <si>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</si>
  <si>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</si>
  <si>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</si>
  <si>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</si>
  <si>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</si>
  <si>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</si>
  <si>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</si>
  <si>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</si>
  <si>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</si>
  <si>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</si>
  <si>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</si>
  <si>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</si>
  <si>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</si>
  <si>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</si>
  <si>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</si>
  <si>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</si>
  <si>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</si>
  <si>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</si>
  <si>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</si>
  <si>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</si>
  <si>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</si>
  <si>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</si>
  <si>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</si>
  <si>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</si>
  <si>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</si>
  <si>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</si>
  <si>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</si>
  <si>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</si>
  <si>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</si>
  <si>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</si>
  <si>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</si>
  <si>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</si>
  <si>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</si>
  <si>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</si>
  <si>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</si>
  <si>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</si>
  <si>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</si>
  <si>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</si>
  <si>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</si>
  <si>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</si>
  <si>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</si>
  <si>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</si>
  <si>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</si>
  <si>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</si>
  <si>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</si>
  <si>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</si>
  <si>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</si>
  <si>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</si>
  <si>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</si>
  <si>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</si>
  <si>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</si>
  <si>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</si>
  <si>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</si>
  <si>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</si>
  <si>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</si>
  <si>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</si>
  <si>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</si>
  <si>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</si>
  <si>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</si>
  <si>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</si>
  <si>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</si>
  <si>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</si>
  <si>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</si>
  <si>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</si>
  <si>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</si>
  <si>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</si>
  <si>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</si>
  <si>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</si>
  <si>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</si>
  <si>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</si>
  <si>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</si>
  <si>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</si>
  <si>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</si>
  <si>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</si>
  <si>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</si>
  <si>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</si>
  <si>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</si>
  <si>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</si>
  <si>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</si>
  <si>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</si>
  <si>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</si>
  <si>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</si>
  <si>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</si>
  <si>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</si>
  <si>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</si>
  <si>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</si>
  <si>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</si>
  <si>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</si>
  <si>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</si>
  <si>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</si>
  <si>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</si>
  <si>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</si>
  <si>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</si>
  <si>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</si>
  <si>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</si>
  <si>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</si>
  <si>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</si>
  <si>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</si>
  <si>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</si>
  <si>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</si>
  <si>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</si>
  <si>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</si>
  <si>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</si>
  <si>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</si>
  <si>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</si>
  <si>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</si>
  <si>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</si>
  <si>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</si>
  <si>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</si>
  <si>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</si>
  <si>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</si>
  <si>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</si>
  <si>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</si>
  <si>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</si>
  <si>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</si>
  <si>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</si>
  <si>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</si>
  <si>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</si>
  <si>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</si>
  <si>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</si>
  <si>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</si>
  <si>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</si>
  <si>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</si>
  <si>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</si>
  <si>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</si>
  <si>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</si>
  <si>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</si>
  <si>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</si>
  <si>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</si>
  <si>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</si>
  <si>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</si>
  <si>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</si>
  <si>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</si>
  <si>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</si>
  <si>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</si>
  <si>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</si>
  <si>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</si>
  <si>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</si>
  <si>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</si>
  <si>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</si>
  <si>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</si>
  <si>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</si>
  <si>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</si>
  <si>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</si>
  <si>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</si>
  <si>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</si>
  <si>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</si>
  <si>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</si>
  <si>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</si>
  <si>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</si>
  <si>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</si>
  <si>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</si>
  <si>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</si>
  <si>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</si>
  <si>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</si>
  <si>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</si>
  <si>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</si>
  <si>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</si>
  <si>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</si>
  <si>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</si>
  <si>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</si>
  <si>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</si>
  <si>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</si>
  <si>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</si>
  <si>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</si>
  <si>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</si>
  <si>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</si>
  <si>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</si>
  <si>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</si>
  <si>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</si>
  <si>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</si>
  <si>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</si>
  <si>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</si>
  <si>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</si>
  <si>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</si>
  <si>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</si>
  <si>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</si>
  <si>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</si>
  <si>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</si>
  <si>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</si>
  <si>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</si>
  <si>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</si>
  <si>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</si>
  <si>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</si>
  <si>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</si>
  <si>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</si>
  <si>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</si>
  <si>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</si>
  <si>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</si>
  <si>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</si>
  <si>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</si>
  <si>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</si>
  <si>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</si>
  <si>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</si>
  <si>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</si>
  <si>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</si>
  <si>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</si>
  <si>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</si>
  <si>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</si>
  <si>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</si>
  <si>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</si>
  <si>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</si>
  <si>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</si>
  <si>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</si>
  <si>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</si>
  <si>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</si>
  <si>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</si>
  <si>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</si>
  <si>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</si>
  <si>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中共重庆市巴南区委组织部财政拨款收支总表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</si>
  <si>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</si>
  <si>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</si>
  <si>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</si>
  <si>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</si>
  <si>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</si>
  <si>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</si>
  <si>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</si>
  <si>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</si>
  <si>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</si>
  <si>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</si>
  <si>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</si>
  <si>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</si>
  <si>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</si>
  <si>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</si>
  <si>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</si>
  <si>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</si>
  <si>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</si>
  <si>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</si>
  <si>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</si>
  <si>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中共重庆市巴南区委组织部一般公共预算财政拨款支出预算表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</si>
  <si>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</si>
  <si>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</si>
  <si>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</si>
  <si>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</si>
  <si>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</si>
  <si>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</si>
  <si>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</si>
  <si>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</si>
  <si>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</si>
  <si>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20132</t>
  </si>
  <si>
    <t xml:space="preserve">    组织事务</t>
  </si>
  <si>
    <t xml:space="preserve">      2013201</t>
  </si>
  <si>
    <t xml:space="preserve">      行政运行</t>
  </si>
  <si>
    <t xml:space="preserve">      2013202</t>
  </si>
  <si>
    <t xml:space="preserve">      一般行政管理事务</t>
  </si>
  <si>
    <t xml:space="preserve">      2013250</t>
  </si>
  <si>
    <t xml:space="preserve">      事业运行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</si>
  <si>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</si>
  <si>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</si>
  <si>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</si>
  <si>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</si>
  <si>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</si>
  <si>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</si>
  <si>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</si>
  <si>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</si>
  <si>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</si>
  <si>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</si>
  <si>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</si>
  <si>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</si>
  <si>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</si>
  <si>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</si>
  <si>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</si>
  <si>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</si>
  <si>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2101199</t>
  </si>
  <si>
    <t xml:space="preserve">      其他行政单位医疗</t>
  </si>
  <si>
    <t xml:space="preserve">      2101102</t>
  </si>
  <si>
    <t xml:space="preserve">      事业单位医疗</t>
  </si>
  <si>
    <t xml:space="preserve">      2101101</t>
  </si>
  <si>
    <t xml:space="preserve">      行政单位医疗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</si>
  <si>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</si>
  <si>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</si>
  <si>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</si>
  <si>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</si>
  <si>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</si>
  <si>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</si>
  <si>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</si>
  <si>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中共重庆市巴南区委组织部一般公共预算财政拨款基本支出预算表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</si>
  <si>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</si>
  <si>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</si>
  <si>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</si>
  <si>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</si>
  <si>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</si>
  <si>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</si>
  <si>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</si>
  <si>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</si>
  <si>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</si>
  <si>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</si>
  <si>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</si>
  <si>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</si>
  <si>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</si>
  <si>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</si>
  <si>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</si>
  <si>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</si>
  <si>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</si>
  <si>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</si>
  <si>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</si>
  <si>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</si>
  <si>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</si>
  <si>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</si>
  <si>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</si>
  <si>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</si>
  <si>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</si>
  <si>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</si>
  <si>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</si>
  <si>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</si>
  <si>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</si>
  <si>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</si>
  <si>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</si>
  <si>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</si>
  <si>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</si>
  <si>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</si>
  <si>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</si>
  <si>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</si>
  <si>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</si>
  <si>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</si>
  <si>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</si>
  <si>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</si>
  <si>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</si>
  <si>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</si>
  <si>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</si>
  <si>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</si>
  <si>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</si>
  <si>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</si>
  <si>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</si>
  <si>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</si>
  <si>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</si>
  <si>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</si>
  <si>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</si>
  <si>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</si>
  <si>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</si>
  <si>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</si>
  <si>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</si>
  <si>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</si>
  <si>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</si>
  <si>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</si>
  <si>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</si>
  <si>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</si>
  <si>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</si>
  <si>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</si>
  <si>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</si>
  <si>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</si>
  <si>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</si>
  <si>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</si>
  <si>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</si>
  <si>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</si>
  <si>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</si>
  <si>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</si>
  <si>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</si>
  <si>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</si>
  <si>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</si>
  <si>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</si>
  <si>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</si>
  <si>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</si>
  <si>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</si>
  <si>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</si>
  <si>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</si>
  <si>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</si>
  <si>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</si>
  <si>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</si>
  <si>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</si>
  <si>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</si>
  <si>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</si>
  <si>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中共重庆市巴南区委组织部一般公共预算“三公”经费支出表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</si>
  <si>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</si>
  <si>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</si>
  <si>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</si>
  <si>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</si>
  <si>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</si>
  <si>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</si>
  <si>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中共重庆市巴南区委组织部政府性基金预算支出表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</si>
  <si>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</si>
  <si>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</si>
  <si>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</si>
  <si>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</si>
  <si>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>中共重庆市巴南区委组织部部门收支总表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</si>
  <si>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</si>
  <si>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</si>
  <si>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</si>
  <si>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</si>
  <si>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</si>
  <si>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</si>
  <si>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</si>
  <si>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</si>
  <si>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</si>
  <si>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</si>
  <si>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>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</si>
  <si>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</si>
  <si>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</si>
  <si>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</si>
  <si>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</si>
  <si>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</si>
  <si>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</si>
  <si>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</si>
  <si>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</si>
  <si>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中共重庆市巴南区委组织部部门收入总表</t>
  </si>
  <si>
    <t>科目</t>
  </si>
  <si>
    <t>一般公共预算拨款收入</t>
  </si>
  <si>
    <t>非教育收费收入预算</t>
  </si>
  <si>
    <t>教育收费收预算入</t>
  </si>
  <si>
    <t xml:space="preserve">  一般公共服务</t>
  </si>
  <si>
    <t xml:space="preserve">  社会保障和就业</t>
  </si>
  <si>
    <t xml:space="preserve">      机关事业单位基本养老保险缴费</t>
  </si>
  <si>
    <t xml:space="preserve">      其他行政事业单位离退休</t>
  </si>
  <si>
    <t xml:space="preserve">      机关事业单位职业年金缴费</t>
  </si>
  <si>
    <t xml:space="preserve">  医疗卫生与计划生育</t>
  </si>
  <si>
    <t xml:space="preserve">  住房保障</t>
  </si>
  <si>
    <t xml:space="preserve">    住房改革</t>
  </si>
  <si>
    <t>表8</t>
  </si>
  <si>
    <t>中共重庆市巴南区委组织部部门支出总表</t>
  </si>
  <si>
    <t>上缴上级支出</t>
  </si>
  <si>
    <t>事业单位经营支出</t>
  </si>
  <si>
    <t>对下级单位补助支出</t>
  </si>
  <si>
    <t>s</t>
  </si>
  <si>
    <t>表9</t>
  </si>
  <si>
    <t>中共重庆市巴南区委组织部政府采购预算明细表</t>
  </si>
  <si>
    <t>教育收费收入预算</t>
  </si>
  <si>
    <t>货物类</t>
  </si>
  <si>
    <t>服务类</t>
  </si>
  <si>
    <t>工程类</t>
  </si>
  <si>
    <t>无</t>
    <phoneticPr fontId="20" type="noConversion"/>
  </si>
  <si>
    <t>一般公共预算拨款收入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</si>
</sst>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;;"/>
    <numFmt numFmtId="178" formatCode="0\.00"/>
    <numFmt numFmtId="179" formatCode="0\.0000"/>
  </numFmts>
  <fonts count="2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8"/>
      <name val="华文细黑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76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8" fillId="0" borderId="0" xfId="2" applyNumberFormat="1" applyFont="1" applyFill="1" applyAlignment="1" applyProtection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76" fontId="5" fillId="0" borderId="5" xfId="2" applyNumberFormat="1" applyFont="1" applyFill="1" applyBorder="1" applyAlignment="1" applyProtection="1">
      <alignment horizontal="center" vertical="center" wrapText="1"/>
    </xf>
    <xf numFmtId="176" fontId="5" fillId="0" borderId="1" xfId="2" applyNumberFormat="1" applyFont="1" applyFill="1" applyBorder="1" applyAlignment="1" applyProtection="1">
      <alignment horizontal="center" vertical="center" wrapText="1"/>
    </xf>
    <xf numFmtId="176" fontId="5" fillId="0" borderId="1" xfId="2" applyNumberFormat="1" applyFont="1" applyFill="1" applyBorder="1" applyAlignment="1" applyProtection="1">
      <alignment horizontal="center" vertical="center"/>
    </xf>
    <xf numFmtId="4" fontId="10" fillId="0" borderId="6" xfId="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7" fontId="0" fillId="0" borderId="1" xfId="0" applyNumberFormat="1" applyFont="1" applyFill="1" applyBorder="1" applyAlignment="1" applyProtection="1"/>
    <xf numFmtId="176" fontId="10" fillId="0" borderId="6" xfId="2" applyNumberFormat="1" applyFont="1" applyFill="1" applyBorder="1" applyAlignment="1" applyProtection="1">
      <alignment horizontal="center" vertical="center"/>
    </xf>
    <xf numFmtId="176" fontId="10" fillId="0" borderId="1" xfId="2" applyNumberFormat="1" applyFont="1" applyFill="1" applyBorder="1" applyAlignment="1" applyProtection="1">
      <alignment horizontal="center" vertical="center"/>
    </xf>
    <xf numFmtId="0" fontId="7" fillId="0" borderId="1" xfId="2" applyFill="1" applyBorder="1"/>
    <xf numFmtId="0" fontId="7" fillId="0" borderId="1" xfId="2" applyBorder="1"/>
    <xf numFmtId="49" fontId="0" fillId="0" borderId="1" xfId="0" applyNumberFormat="1" applyFont="1" applyFill="1" applyBorder="1" applyAlignment="1" applyProtection="1"/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 applyProtection="1">
      <alignment horizontal="center" vertical="center" wrapText="1"/>
    </xf>
    <xf numFmtId="176" fontId="10" fillId="0" borderId="1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176" fontId="7" fillId="0" borderId="1" xfId="2" applyNumberFormat="1" applyFill="1" applyBorder="1"/>
    <xf numFmtId="176" fontId="7" fillId="0" borderId="1" xfId="2" applyNumberFormat="1" applyBorder="1"/>
    <xf numFmtId="176" fontId="7" fillId="0" borderId="0" xfId="2" applyNumberFormat="1"/>
    <xf numFmtId="0" fontId="11" fillId="0" borderId="0" xfId="2" applyFont="1" applyFill="1" applyAlignment="1">
      <alignment horizontal="right"/>
    </xf>
    <xf numFmtId="0" fontId="10" fillId="0" borderId="5" xfId="2" applyNumberFormat="1" applyFont="1" applyFill="1" applyBorder="1" applyAlignment="1" applyProtection="1">
      <alignment horizontal="right"/>
    </xf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1" fillId="0" borderId="0" xfId="2" applyFont="1" applyAlignment="1">
      <alignment horizontal="right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Continuous" vertical="center" wrapText="1"/>
    </xf>
    <xf numFmtId="0" fontId="10" fillId="0" borderId="7" xfId="2" applyFont="1" applyFill="1" applyBorder="1" applyAlignment="1">
      <alignment vertical="center"/>
    </xf>
    <xf numFmtId="176" fontId="10" fillId="0" borderId="8" xfId="2" applyNumberFormat="1" applyFont="1" applyFill="1" applyBorder="1" applyAlignment="1" applyProtection="1">
      <alignment horizontal="right" vertical="center" wrapText="1"/>
    </xf>
    <xf numFmtId="0" fontId="10" fillId="0" borderId="9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Fill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4" xfId="2" applyNumberFormat="1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/>
    </xf>
    <xf numFmtId="0" fontId="10" fillId="0" borderId="8" xfId="2" applyNumberFormat="1" applyFont="1" applyFill="1" applyBorder="1" applyAlignment="1" applyProtection="1">
      <alignment horizontal="right" vertical="center" wrapText="1"/>
    </xf>
    <xf numFmtId="0" fontId="10" fillId="0" borderId="3" xfId="2" applyFont="1" applyFill="1" applyBorder="1" applyAlignment="1">
      <alignment vertical="center"/>
    </xf>
    <xf numFmtId="0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6" xfId="2" applyNumberFormat="1" applyFont="1" applyFill="1" applyBorder="1" applyAlignment="1" applyProtection="1">
      <alignment horizontal="right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0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176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176" fontId="10" fillId="0" borderId="1" xfId="2" applyNumberFormat="1" applyFont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176" fontId="10" fillId="0" borderId="6" xfId="2" applyNumberFormat="1" applyFont="1" applyFill="1" applyBorder="1" applyAlignment="1">
      <alignment horizontal="right" vertical="center" wrapText="1"/>
    </xf>
    <xf numFmtId="0" fontId="12" fillId="0" borderId="0" xfId="2" applyFont="1" applyFill="1"/>
    <xf numFmtId="0" fontId="8" fillId="0" borderId="0" xfId="2" applyFont="1" applyFill="1" applyAlignment="1">
      <alignment horizontal="centerContinuous"/>
    </xf>
    <xf numFmtId="0" fontId="14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7" fontId="10" fillId="0" borderId="1" xfId="2" applyNumberFormat="1" applyFont="1" applyFill="1" applyBorder="1" applyAlignment="1" applyProtection="1">
      <alignment horizontal="center" vertical="center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Fill="1" applyAlignment="1">
      <alignment horizontal="centerContinuous"/>
    </xf>
    <xf numFmtId="0" fontId="12" fillId="0" borderId="0" xfId="2" applyFont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 vertical="center"/>
    </xf>
    <xf numFmtId="49" fontId="16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7" fontId="5" fillId="0" borderId="1" xfId="2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/>
    </xf>
    <xf numFmtId="49" fontId="10" fillId="0" borderId="1" xfId="2" applyNumberFormat="1" applyFont="1" applyFill="1" applyBorder="1" applyAlignment="1" applyProtection="1">
      <alignment vertical="center"/>
    </xf>
    <xf numFmtId="177" fontId="10" fillId="0" borderId="1" xfId="2" applyNumberFormat="1" applyFont="1" applyFill="1" applyBorder="1" applyAlignment="1" applyProtection="1">
      <alignment vertical="center"/>
    </xf>
    <xf numFmtId="176" fontId="10" fillId="2" borderId="1" xfId="0" applyNumberFormat="1" applyFont="1" applyFill="1" applyBorder="1" applyAlignment="1" applyProtection="1">
      <alignment horizontal="center"/>
    </xf>
    <xf numFmtId="176" fontId="10" fillId="0" borderId="1" xfId="0" applyNumberFormat="1" applyFont="1" applyFill="1" applyBorder="1" applyAlignment="1" applyProtection="1">
      <alignment horizontal="center"/>
    </xf>
    <xf numFmtId="176" fontId="10" fillId="0" borderId="1" xfId="2" applyNumberFormat="1" applyFont="1" applyFill="1" applyBorder="1" applyAlignment="1" applyProtection="1">
      <alignment horizontal="center" vertical="center" wrapText="1"/>
    </xf>
    <xf numFmtId="176" fontId="12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vertical="center"/>
    </xf>
    <xf numFmtId="49" fontId="8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right"/>
    </xf>
    <xf numFmtId="0" fontId="5" fillId="0" borderId="7" xfId="2" applyNumberFormat="1" applyFont="1" applyFill="1" applyBorder="1" applyAlignment="1" applyProtection="1">
      <alignment horizontal="center" vertical="center"/>
    </xf>
    <xf numFmtId="176" fontId="5" fillId="0" borderId="6" xfId="2" applyNumberFormat="1" applyFont="1" applyFill="1" applyBorder="1" applyAlignment="1" applyProtection="1">
      <alignment horizontal="center" vertical="center"/>
    </xf>
    <xf numFmtId="176" fontId="5" fillId="0" borderId="11" xfId="2" applyNumberFormat="1" applyFont="1" applyFill="1" applyBorder="1" applyAlignment="1" applyProtection="1">
      <alignment horizontal="center" vertical="center"/>
    </xf>
    <xf numFmtId="176" fontId="10" fillId="0" borderId="11" xfId="2" applyNumberFormat="1" applyFont="1" applyFill="1" applyBorder="1" applyAlignment="1" applyProtection="1">
      <alignment horizontal="center" vertical="center"/>
    </xf>
    <xf numFmtId="176" fontId="10" fillId="0" borderId="1" xfId="2" applyNumberFormat="1" applyFont="1" applyFill="1" applyBorder="1" applyAlignment="1" applyProtection="1">
      <alignment horizontal="right" vertical="center"/>
    </xf>
    <xf numFmtId="176" fontId="7" fillId="0" borderId="1" xfId="2" applyNumberFormat="1" applyFont="1" applyFill="1" applyBorder="1"/>
    <xf numFmtId="176" fontId="7" fillId="0" borderId="0" xfId="2" applyNumberFormat="1" applyFill="1"/>
    <xf numFmtId="0" fontId="12" fillId="0" borderId="0" xfId="1" applyFont="1"/>
    <xf numFmtId="0" fontId="7" fillId="0" borderId="0" xfId="1" applyAlignment="1">
      <alignment wrapText="1"/>
    </xf>
    <xf numFmtId="0" fontId="7" fillId="0" borderId="0" xfId="1"/>
    <xf numFmtId="0" fontId="12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right" vertical="center" wrapText="1"/>
    </xf>
    <xf numFmtId="4" fontId="10" fillId="0" borderId="6" xfId="1" applyNumberFormat="1" applyFont="1" applyBorder="1" applyAlignment="1">
      <alignment horizontal="left" vertical="center"/>
    </xf>
    <xf numFmtId="4" fontId="10" fillId="0" borderId="6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4" xfId="1" applyNumberFormat="1" applyFont="1" applyBorder="1" applyAlignment="1">
      <alignment horizontal="left" vertical="center" wrapText="1"/>
    </xf>
    <xf numFmtId="179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6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2" xfId="1" applyBorder="1" applyAlignment="1">
      <alignment wrapText="1"/>
    </xf>
    <xf numFmtId="0" fontId="12" fillId="0" borderId="0" xfId="1" applyFont="1" applyFill="1"/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17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4" hidden="1" customWidth="1"/>
    <col min="2" max="2" width="15.375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5" customWidth="1"/>
  </cols>
  <sheetData>
    <row r="2" spans="1:9" ht="24.75" customHeight="1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4" spans="1:9" ht="22.5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spans="1:9" ht="22.5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spans="1:9" ht="22.5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spans="1:9" ht="22.5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spans="1:9" ht="22.5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spans="1:9" ht="22.5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spans="1:9" ht="22.5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spans="1:9" ht="22.5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spans="1:9" ht="22.5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spans="1:9" ht="22.5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spans="1:9" ht="22.5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spans="1:9" ht="22.5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spans="1:9" ht="22.5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spans="1:9" ht="22.5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spans="1:9" ht="22.5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spans="1:9" ht="22.5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spans="1:9" ht="22.5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spans="1:9" ht="22.5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spans="1:9" ht="22.5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spans="1:9" ht="22.5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spans="1:9" ht="22.5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spans="1:9" ht="22.5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spans="1:9" ht="22.5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spans="1:9" ht="22.5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spans="1:9" ht="22.5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spans="1:9" ht="22.5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spans="1:9" ht="22.5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spans="1:9" ht="22.5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spans="1:9" ht="22.5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spans="1:9" ht="22.5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spans="1:9" ht="22.5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spans="1:9" ht="22.5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spans="1:9" ht="22.5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spans="1:9" ht="22.5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spans="1:9" ht="22.5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spans="1:9" ht="22.5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spans="1:9" ht="22.5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spans="1:9" ht="22.5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spans="1:9" ht="22.5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spans="1:9" ht="22.5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spans="1:9" ht="22.5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spans="1:9" ht="22.5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spans="1:9" ht="22.5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spans="1:9" ht="22.5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spans="1:9" ht="22.5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spans="1:9" ht="22.5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spans="1:9" ht="22.5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spans="1:9" ht="22.5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spans="1:9" ht="22.5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spans="1:9" ht="22.5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spans="1:9" ht="22.5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spans="1:9" ht="22.5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spans="1:9" ht="22.5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spans="1:9" ht="22.5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spans="1:9" ht="22.5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spans="1:9" ht="22.5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spans="1:9" ht="22.5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spans="1:9" ht="22.5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spans="1:9" ht="22.5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spans="1:9" ht="22.5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spans="1:9" ht="22.5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spans="1:9" ht="22.5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spans="1:9" ht="22.5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spans="1:9" ht="22.5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spans="1:9" ht="22.5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spans="1:9" ht="22.5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spans="1:9" ht="22.5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spans="1:9" ht="22.5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spans="1:9" ht="22.5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spans="1:9" ht="22.5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spans="1:9" ht="22.5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spans="1:9" ht="22.5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spans="1:9" ht="22.5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spans="1:9" ht="22.5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spans="1:9" ht="22.5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spans="1:9" ht="22.5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spans="1:9" ht="22.5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spans="1:9" ht="22.5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spans="1:9" ht="22.5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spans="1:9" ht="22.5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spans="1:9" ht="22.5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spans="1:9" ht="22.5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spans="1:9" ht="22.5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spans="1:9" ht="22.5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spans="1:9" ht="22.5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spans="1:9" ht="22.5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spans="1:9" ht="22.5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spans="1:9" ht="22.5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spans="1:9" ht="22.5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spans="1:9" ht="22.5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spans="1:9" ht="22.5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spans="1:9" ht="22.5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spans="1:9" ht="22.5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spans="1:9" ht="22.5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spans="1:9" ht="22.5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spans="1:9" ht="22.5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spans="1:9" ht="22.5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spans="1:9" ht="22.5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spans="1:9" ht="22.5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spans="1:9" ht="22.5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spans="1:9" ht="22.5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spans="1:9" ht="22.5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spans="1:9" ht="22.5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spans="1:9" ht="22.5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spans="1:9" ht="22.5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spans="1:9" ht="22.5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spans="1:9" ht="22.5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spans="1:9" ht="22.5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spans="1:9" ht="22.5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spans="1:9" ht="22.5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spans="1:9" ht="22.5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spans="1:9" ht="22.5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spans="1:9" ht="22.5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spans="1:9" ht="22.5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spans="1:9" ht="22.5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spans="1:9" ht="22.5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spans="1:9" ht="22.5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spans="1:9" ht="22.5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spans="1:9" ht="22.5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spans="1:9" ht="22.5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spans="1:9" ht="22.5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spans="1:9" ht="22.5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spans="1:9" ht="22.5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spans="1:9" ht="22.5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spans="1:9" ht="22.5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spans="1:9" ht="22.5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spans="1:9" ht="22.5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spans="1:9" ht="22.5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spans="1:9" ht="22.5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spans="1:9" ht="22.5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spans="1:9" ht="22.5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spans="1:9" ht="22.5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spans="1:9" ht="22.5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spans="1:9" ht="22.5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spans="1:9" ht="22.5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spans="1:9" ht="22.5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spans="1:9" ht="22.5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spans="1:9" ht="22.5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spans="1:9" ht="22.5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spans="1:9" ht="22.5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spans="1:9" ht="22.5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spans="1:9" ht="22.5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spans="1:9" ht="22.5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spans="1:9" ht="22.5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spans="1:9" ht="22.5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spans="1:9" ht="22.5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spans="1:9" ht="22.5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spans="1:9" ht="22.5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spans="1:9" ht="22.5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spans="1:9" ht="22.5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spans="1:9" ht="22.5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spans="1:9" ht="22.5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spans="1:9" ht="22.5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spans="1:9" ht="22.5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spans="1:9" ht="22.5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spans="1:9" ht="22.5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spans="1:9" ht="22.5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spans="1:9" ht="22.5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spans="1:9" ht="22.5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spans="1:9" ht="22.5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spans="1:9" ht="22.5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spans="1:9" ht="22.5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spans="1:9" ht="22.5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spans="1:9" ht="22.5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spans="1:9" ht="22.5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spans="1:9" ht="22.5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spans="1:9" ht="22.5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spans="1:9" ht="22.5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spans="1:9" ht="22.5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spans="1:9" ht="22.5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spans="1:9" ht="22.5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spans="1:9" ht="22.5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spans="1:9" ht="22.5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spans="1:9" ht="22.5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spans="1:9" ht="22.5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spans="1:9" ht="22.5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spans="1:9" ht="22.5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spans="1:9" ht="22.5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spans="1:9" ht="22.5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spans="1:9" ht="22.5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spans="1:9" ht="22.5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spans="1:9" ht="22.5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spans="1:9" ht="22.5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spans="1:9" ht="22.5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spans="1:9" ht="22.5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spans="1:9" ht="22.5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spans="1:9" ht="22.5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spans="1:9" ht="22.5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spans="1:9" ht="22.5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spans="1:9" ht="22.5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spans="1:9" ht="22.5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spans="1:9" ht="22.5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spans="1:9" ht="22.5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spans="1:9" ht="22.5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spans="1:9" ht="22.5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spans="1:9" ht="22.5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spans="1:9" ht="22.5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spans="1:9" ht="22.5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spans="1:9" ht="22.5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spans="1:9" ht="22.5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spans="1:9" ht="22.5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spans="1:9" ht="22.5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spans="1:9" ht="22.5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spans="1:9" ht="22.5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spans="1:9" ht="22.5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spans="1:9" ht="22.5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spans="1:9" ht="22.5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spans="1:9" ht="22.5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spans="1:9" ht="22.5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spans="1:9" ht="22.5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spans="1:9" ht="22.5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spans="1:9" ht="22.5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spans="1:9" ht="22.5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spans="1:9" ht="22.5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spans="1:9" ht="22.5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spans="1:9" ht="22.5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spans="1:9" ht="22.5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spans="1:9" ht="22.5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spans="1:9" ht="22.5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spans="1:9" ht="22.5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spans="1:9" ht="22.5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spans="1:9" ht="22.5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spans="1:9" ht="22.5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spans="1:9" ht="22.5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spans="1:9" ht="22.5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spans="1:9" ht="22.5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spans="1:9" ht="22.5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spans="1:9" ht="22.5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spans="1:9" ht="22.5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spans="1:9" ht="22.5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spans="1:9" ht="22.5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spans="1:9" ht="22.5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spans="1:9" ht="22.5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spans="1:9" ht="22.5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spans="1:9" ht="22.5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spans="1:9" ht="22.5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spans="1:9" ht="22.5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spans="1:9" ht="22.5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spans="1:9" ht="22.5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spans="1:9" ht="22.5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spans="1:9" ht="22.5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spans="1:9" ht="22.5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spans="1:9" ht="22.5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spans="1:9" ht="22.5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spans="1:9" ht="22.5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spans="1:9" ht="22.5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spans="1:9" ht="22.5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spans="1:9" ht="22.5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spans="1:9" ht="22.5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spans="1:9" ht="22.5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spans="1:9" ht="22.5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spans="1:9" ht="22.5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spans="1:9" ht="22.5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spans="1:9" ht="22.5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spans="1:9" ht="22.5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D10" sqref="D10"/>
    </sheetView>
  </sheetViews>
  <sheetFormatPr defaultColWidth="6.875" defaultRowHeight="20.10000000000000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pans="1:13" s="119" customFormat="1" ht="20.100000000000001" customHeight="1">
      <c r="A1" s="2" t="s">
        <v>311</v>
      </c>
      <c r="B1" s="122"/>
      <c r="C1" s="122"/>
      <c r="D1" s="122"/>
      <c r="E1" s="122"/>
      <c r="F1" s="122"/>
      <c r="G1" s="122"/>
    </row>
    <row r="2" spans="1:13" s="119" customFormat="1" ht="27.75" customHeight="1">
      <c r="A2" s="123" t="s">
        <v>312</v>
      </c>
      <c r="B2" s="124"/>
      <c r="C2" s="124"/>
      <c r="D2" s="124"/>
      <c r="E2" s="124"/>
      <c r="F2" s="124"/>
      <c r="G2" s="124"/>
    </row>
    <row r="3" spans="1:13" s="119" customFormat="1" ht="20.100000000000001" customHeight="1">
      <c r="A3" s="125"/>
      <c r="B3" s="122"/>
      <c r="C3" s="122"/>
      <c r="D3" s="122"/>
      <c r="E3" s="122"/>
      <c r="F3" s="122"/>
      <c r="G3" s="122"/>
    </row>
    <row r="4" spans="1:13" s="119" customFormat="1" ht="20.100000000000001" customHeight="1">
      <c r="A4" s="126"/>
      <c r="B4" s="127"/>
      <c r="C4" s="127"/>
      <c r="D4" s="127"/>
      <c r="E4" s="127"/>
      <c r="F4" s="127"/>
      <c r="G4" s="128" t="s">
        <v>313</v>
      </c>
    </row>
    <row r="5" spans="1:13" s="119" customFormat="1" ht="20.100000000000001" customHeight="1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pans="1:13" s="119" customFormat="1" ht="45" customHeight="1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pans="1:13" s="119" customFormat="1" ht="20.100000000000001" customHeight="1">
      <c r="A7" s="130" t="s">
        <v>322</v>
      </c>
      <c r="B7" s="131">
        <v>364015</v>
      </c>
      <c r="C7" s="132" t="s">
        <v>323</v>
      </c>
      <c r="D7" s="131">
        <f>SUM(E7:G7)</f>
        <v>364015</v>
      </c>
      <c r="E7" s="131">
        <f>B8+B12</f>
        <v>364015</v>
      </c>
      <c r="F7" s="133">
        <f>B9+B13</f>
        <v>0</v>
      </c>
      <c r="G7" s="133">
        <f>B10+B14</f>
        <v>0</v>
      </c>
    </row>
    <row r="8" spans="1:13" s="119" customFormat="1" ht="20.100000000000001" customHeight="1">
      <c r="A8" s="134" t="s">
        <v>324</v>
      </c>
      <c r="B8" s="131">
        <v>364015</v>
      </c>
      <c r="C8" s="135"/>
      <c r="D8" s="136"/>
      <c r="E8" s="136"/>
      <c r="F8" s="137"/>
      <c r="G8" s="137"/>
    </row>
    <row r="9" spans="1:13" s="119" customFormat="1" ht="20.100000000000001" customHeight="1">
      <c r="A9" s="134" t="s">
        <v>325</v>
      </c>
      <c r="B9" s="138"/>
      <c r="C9" s="135"/>
      <c r="D9" s="137"/>
      <c r="E9" s="137"/>
      <c r="F9" s="137"/>
      <c r="G9" s="137"/>
    </row>
    <row r="10" spans="1:13" s="119" customFormat="1" ht="20.100000000000001" customHeight="1">
      <c r="A10" s="139" t="s">
        <v>326</v>
      </c>
      <c r="B10" s="140"/>
      <c r="C10" s="141"/>
      <c r="D10" s="137"/>
      <c r="E10" s="137"/>
      <c r="F10" s="137"/>
      <c r="G10" s="137"/>
    </row>
    <row r="11" spans="1:13" s="119" customFormat="1" ht="20.100000000000001" customHeight="1">
      <c r="A11" s="142" t="s">
        <v>327</v>
      </c>
      <c r="B11" s="143">
        <f>SUM(B12:B14)</f>
        <v>0</v>
      </c>
      <c r="C11" s="144"/>
      <c r="D11" s="137"/>
      <c r="E11" s="137"/>
      <c r="F11" s="137"/>
      <c r="G11" s="137"/>
    </row>
    <row r="12" spans="1:13" s="119" customFormat="1" ht="20.100000000000001" customHeight="1">
      <c r="A12" s="139" t="s">
        <v>324</v>
      </c>
      <c r="B12" s="145"/>
      <c r="C12" s="141"/>
      <c r="D12" s="137"/>
      <c r="E12" s="137"/>
      <c r="F12" s="137"/>
      <c r="G12" s="137"/>
    </row>
    <row r="13" spans="1:13" s="119" customFormat="1" ht="20.100000000000001" customHeight="1">
      <c r="A13" s="139" t="s">
        <v>325</v>
      </c>
      <c r="B13" s="138"/>
      <c r="C13" s="141"/>
      <c r="D13" s="137"/>
      <c r="E13" s="137"/>
      <c r="F13" s="137"/>
      <c r="G13" s="137"/>
    </row>
    <row r="14" spans="1:13" s="119" customFormat="1" ht="20.100000000000001" customHeight="1">
      <c r="A14" s="134" t="s">
        <v>326</v>
      </c>
      <c r="B14" s="140"/>
      <c r="C14" s="141"/>
      <c r="D14" s="137"/>
      <c r="E14" s="137"/>
      <c r="F14" s="137"/>
      <c r="G14" s="137"/>
      <c r="M14" s="153"/>
    </row>
    <row r="15" spans="1:13" s="119" customFormat="1" ht="20.100000000000001" customHeight="1">
      <c r="A15" s="142"/>
      <c r="B15" s="146"/>
      <c r="C15" s="144"/>
      <c r="D15" s="147"/>
      <c r="E15" s="147"/>
      <c r="F15" s="147"/>
      <c r="G15" s="147"/>
    </row>
    <row r="16" spans="1:13" s="119" customFormat="1" ht="20.100000000000001" customHeight="1">
      <c r="A16" s="142"/>
      <c r="B16" s="146"/>
      <c r="C16" s="146" t="s">
        <v>328</v>
      </c>
      <c r="D16" s="148">
        <f>E16+F16+G16</f>
        <v>0</v>
      </c>
      <c r="E16" s="149">
        <f>B8+B12-E7</f>
        <v>0</v>
      </c>
      <c r="F16" s="149">
        <f>B9+B13-F7</f>
        <v>0</v>
      </c>
      <c r="G16" s="149">
        <f>B10+B14-G7</f>
        <v>0</v>
      </c>
    </row>
    <row r="17" spans="1:7" s="119" customFormat="1" ht="20.100000000000001" customHeight="1">
      <c r="A17" s="142"/>
      <c r="B17" s="146"/>
      <c r="C17" s="146"/>
      <c r="D17" s="149"/>
      <c r="E17" s="149"/>
      <c r="F17" s="149"/>
      <c r="G17" s="150"/>
    </row>
    <row r="18" spans="1:7" s="119" customFormat="1" ht="20.100000000000001" customHeight="1">
      <c r="A18" s="142" t="s">
        <v>329</v>
      </c>
      <c r="B18" s="131">
        <f>B7+B11</f>
        <v>364015</v>
      </c>
      <c r="C18" s="151" t="s">
        <v>330</v>
      </c>
      <c r="D18" s="131">
        <f>SUM(D7+D16)</f>
        <v>364015</v>
      </c>
      <c r="E18" s="131">
        <f>SUM(E7+E16)</f>
        <v>364015</v>
      </c>
      <c r="F18" s="149">
        <f>SUM(F7+F16)</f>
        <v>0</v>
      </c>
      <c r="G18" s="149">
        <f>SUM(G7+G16)</f>
        <v>0</v>
      </c>
    </row>
    <row r="19" spans="1:7" ht="20.100000000000001" customHeight="1">
      <c r="A19" s="152"/>
      <c r="B19" s="152"/>
      <c r="C19" s="152"/>
      <c r="D19" s="152"/>
      <c r="E19" s="152"/>
      <c r="F19" s="152"/>
    </row>
  </sheetData>
  <mergeCells count="2">
    <mergeCell ref="A5:B5"/>
    <mergeCell ref="C5:G5"/>
  </mergeCells>
  <phoneticPr fontId="20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showZeros="0" zoomScale="85" zoomScaleNormal="85" workbookViewId="0">
      <selection activeCell="K18" sqref="K18"/>
    </sheetView>
  </sheetViews>
  <sheetFormatPr defaultColWidth="6.875" defaultRowHeight="12.75" customHeight="1"/>
  <cols>
    <col min="1" max="1" width="29.125" style="8" customWidth="1"/>
    <col min="2" max="2" width="44.625" style="8" customWidth="1"/>
    <col min="3" max="3" width="17.75" style="8" customWidth="1"/>
    <col min="4" max="4" width="16.75" style="8" customWidth="1"/>
    <col min="5" max="5" width="15.5" style="8" customWidth="1"/>
    <col min="6" max="6" width="9.625" style="8"/>
    <col min="7" max="7" width="8.875" style="8"/>
    <col min="8" max="8" width="7.375" style="8"/>
    <col min="9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331</v>
      </c>
    </row>
    <row r="2" spans="1:5" ht="25.5" customHeight="1">
      <c r="A2" s="110" t="s">
        <v>332</v>
      </c>
      <c r="B2" s="82"/>
      <c r="C2" s="82"/>
      <c r="D2" s="82"/>
      <c r="E2" s="82"/>
    </row>
    <row r="3" spans="1:5" ht="20.100000000000001" customHeight="1">
      <c r="A3" s="93"/>
      <c r="B3" s="82"/>
      <c r="C3" s="82"/>
      <c r="D3" s="82"/>
      <c r="E3" s="82"/>
    </row>
    <row r="4" spans="1:5" ht="20.100000000000001" customHeight="1">
      <c r="A4" s="17"/>
      <c r="B4" s="16"/>
      <c r="C4" s="16"/>
      <c r="D4" s="16"/>
      <c r="E4" s="111" t="s">
        <v>313</v>
      </c>
    </row>
    <row r="5" spans="1:5" ht="20.100000000000001" customHeight="1">
      <c r="A5" s="162" t="s">
        <v>333</v>
      </c>
      <c r="B5" s="162"/>
      <c r="C5" s="162" t="s">
        <v>334</v>
      </c>
      <c r="D5" s="162"/>
      <c r="E5" s="162"/>
    </row>
    <row r="6" spans="1:5" ht="20.100000000000001" customHeight="1">
      <c r="A6" s="52" t="s">
        <v>335</v>
      </c>
      <c r="B6" s="52" t="s">
        <v>336</v>
      </c>
      <c r="C6" s="52" t="s">
        <v>337</v>
      </c>
      <c r="D6" s="52" t="s">
        <v>338</v>
      </c>
      <c r="E6" s="52" t="s">
        <v>339</v>
      </c>
    </row>
    <row r="7" spans="1:5" ht="20.100000000000001" customHeight="1">
      <c r="A7" s="112"/>
      <c r="B7" s="52" t="s">
        <v>318</v>
      </c>
      <c r="C7" s="113">
        <v>3640.1517100000001</v>
      </c>
      <c r="D7" s="113">
        <v>693.95171000000005</v>
      </c>
      <c r="E7" s="114">
        <v>2946.2</v>
      </c>
    </row>
    <row r="8" spans="1:5" ht="21" customHeight="1">
      <c r="A8" s="24" t="s">
        <v>340</v>
      </c>
      <c r="B8" s="25" t="s">
        <v>341</v>
      </c>
      <c r="C8" s="26">
        <v>3522.7669959999998</v>
      </c>
      <c r="D8" s="26">
        <v>576.56699600000002</v>
      </c>
      <c r="E8" s="115">
        <v>2946.2</v>
      </c>
    </row>
    <row r="9" spans="1:5" ht="21" customHeight="1">
      <c r="A9" s="24" t="s">
        <v>342</v>
      </c>
      <c r="B9" s="25" t="s">
        <v>343</v>
      </c>
      <c r="C9" s="26">
        <v>3522.7669959999998</v>
      </c>
      <c r="D9" s="26">
        <v>576.56699600000002</v>
      </c>
      <c r="E9" s="115">
        <v>2946.2</v>
      </c>
    </row>
    <row r="10" spans="1:5" ht="21" customHeight="1">
      <c r="A10" s="24" t="s">
        <v>344</v>
      </c>
      <c r="B10" s="25" t="s">
        <v>345</v>
      </c>
      <c r="C10" s="26">
        <v>499.13494900000001</v>
      </c>
      <c r="D10" s="26">
        <v>499.13494900000001</v>
      </c>
      <c r="E10" s="115">
        <v>0</v>
      </c>
    </row>
    <row r="11" spans="1:5" ht="21" customHeight="1">
      <c r="A11" s="24" t="s">
        <v>346</v>
      </c>
      <c r="B11" s="25" t="s">
        <v>347</v>
      </c>
      <c r="C11" s="26">
        <v>2946.2</v>
      </c>
      <c r="D11" s="26">
        <v>0</v>
      </c>
      <c r="E11" s="26">
        <v>2946.2</v>
      </c>
    </row>
    <row r="12" spans="1:5" ht="21" customHeight="1">
      <c r="A12" s="24" t="s">
        <v>348</v>
      </c>
      <c r="B12" s="25" t="s">
        <v>349</v>
      </c>
      <c r="C12" s="26">
        <v>77.432046999999997</v>
      </c>
      <c r="D12" s="26">
        <v>77.432046999999997</v>
      </c>
      <c r="E12" s="115">
        <v>0</v>
      </c>
    </row>
    <row r="13" spans="1:5" ht="21" customHeight="1">
      <c r="A13" s="24" t="s">
        <v>350</v>
      </c>
      <c r="B13" s="25" t="s">
        <v>351</v>
      </c>
      <c r="C13" s="26">
        <v>66.720727999999994</v>
      </c>
      <c r="D13" s="26">
        <v>66.720727999999994</v>
      </c>
      <c r="E13" s="115">
        <v>0</v>
      </c>
    </row>
    <row r="14" spans="1:5" ht="21" customHeight="1">
      <c r="A14" s="24" t="s">
        <v>352</v>
      </c>
      <c r="B14" s="25" t="s">
        <v>353</v>
      </c>
      <c r="C14" s="26">
        <v>66.720727999999994</v>
      </c>
      <c r="D14" s="26">
        <v>66.720727999999994</v>
      </c>
      <c r="E14" s="115">
        <v>0</v>
      </c>
    </row>
    <row r="15" spans="1:5" ht="21" customHeight="1">
      <c r="A15" s="24" t="s">
        <v>354</v>
      </c>
      <c r="B15" s="25" t="s">
        <v>355</v>
      </c>
      <c r="C15" s="26">
        <v>0.65</v>
      </c>
      <c r="D15" s="26">
        <v>0.65</v>
      </c>
      <c r="E15" s="115">
        <v>0</v>
      </c>
    </row>
    <row r="16" spans="1:5" ht="21" customHeight="1">
      <c r="A16" s="24" t="s">
        <v>356</v>
      </c>
      <c r="B16" s="25" t="s">
        <v>357</v>
      </c>
      <c r="C16" s="26">
        <v>15.99</v>
      </c>
      <c r="D16" s="26">
        <v>15.99</v>
      </c>
      <c r="E16" s="115">
        <v>0</v>
      </c>
    </row>
    <row r="17" spans="1:8" ht="21" customHeight="1">
      <c r="A17" s="24" t="s">
        <v>358</v>
      </c>
      <c r="B17" s="25" t="s">
        <v>359</v>
      </c>
      <c r="C17" s="26">
        <v>33.387152</v>
      </c>
      <c r="D17" s="26">
        <v>33.387152</v>
      </c>
      <c r="E17" s="115">
        <v>0</v>
      </c>
    </row>
    <row r="18" spans="1:8" ht="21" customHeight="1">
      <c r="A18" s="24" t="s">
        <v>360</v>
      </c>
      <c r="B18" s="25" t="s">
        <v>361</v>
      </c>
      <c r="C18" s="26">
        <v>16.693576</v>
      </c>
      <c r="D18" s="26">
        <v>16.693576</v>
      </c>
      <c r="E18" s="115">
        <v>0</v>
      </c>
    </row>
    <row r="19" spans="1:8" ht="21" customHeight="1">
      <c r="A19" s="30" t="s">
        <v>362</v>
      </c>
      <c r="B19" s="25" t="s">
        <v>363</v>
      </c>
      <c r="C19" s="26">
        <v>25.623622000000001</v>
      </c>
      <c r="D19" s="26">
        <v>25.623622000000001</v>
      </c>
      <c r="E19" s="116">
        <v>0</v>
      </c>
    </row>
    <row r="20" spans="1:8" ht="21" customHeight="1">
      <c r="A20" s="30" t="s">
        <v>364</v>
      </c>
      <c r="B20" s="25" t="s">
        <v>365</v>
      </c>
      <c r="C20" s="26">
        <v>25.623622000000001</v>
      </c>
      <c r="D20" s="26">
        <v>25.623622000000001</v>
      </c>
      <c r="E20" s="117">
        <v>0</v>
      </c>
    </row>
    <row r="21" spans="1:8" ht="21" customHeight="1">
      <c r="A21" s="30" t="s">
        <v>366</v>
      </c>
      <c r="B21" s="25" t="s">
        <v>367</v>
      </c>
      <c r="C21" s="26">
        <v>5.8</v>
      </c>
      <c r="D21" s="26">
        <v>5.8</v>
      </c>
      <c r="E21" s="117">
        <v>0</v>
      </c>
    </row>
    <row r="22" spans="1:8" ht="21" customHeight="1">
      <c r="A22" s="30" t="s">
        <v>368</v>
      </c>
      <c r="B22" s="25" t="s">
        <v>369</v>
      </c>
      <c r="C22" s="26">
        <v>2.7359619999999998</v>
      </c>
      <c r="D22" s="26">
        <v>2.7359619999999998</v>
      </c>
      <c r="E22" s="117">
        <v>0</v>
      </c>
    </row>
    <row r="23" spans="1:8" ht="21" customHeight="1">
      <c r="A23" s="30" t="s">
        <v>370</v>
      </c>
      <c r="B23" s="25" t="s">
        <v>371</v>
      </c>
      <c r="C23" s="26">
        <v>17.08766</v>
      </c>
      <c r="D23" s="26">
        <v>17.08766</v>
      </c>
      <c r="E23" s="117">
        <v>0</v>
      </c>
    </row>
    <row r="24" spans="1:8" ht="21" customHeight="1">
      <c r="A24" s="30" t="s">
        <v>372</v>
      </c>
      <c r="B24" s="25" t="s">
        <v>373</v>
      </c>
      <c r="C24" s="26">
        <v>25.040364</v>
      </c>
      <c r="D24" s="26">
        <v>25.040364</v>
      </c>
      <c r="E24" s="117">
        <v>0</v>
      </c>
    </row>
    <row r="25" spans="1:8" ht="21" customHeight="1">
      <c r="A25" s="30" t="s">
        <v>374</v>
      </c>
      <c r="B25" s="25" t="s">
        <v>375</v>
      </c>
      <c r="C25" s="26">
        <v>25.040364</v>
      </c>
      <c r="D25" s="26">
        <v>25.040364</v>
      </c>
      <c r="E25" s="117">
        <v>0</v>
      </c>
    </row>
    <row r="26" spans="1:8" ht="21" customHeight="1">
      <c r="A26" s="30" t="s">
        <v>376</v>
      </c>
      <c r="B26" s="25" t="s">
        <v>377</v>
      </c>
      <c r="C26" s="26">
        <v>25.040364</v>
      </c>
      <c r="D26" s="26">
        <v>25.040364</v>
      </c>
      <c r="E26" s="117">
        <v>0</v>
      </c>
    </row>
    <row r="27" spans="1:8" ht="12.75" customHeight="1">
      <c r="A27" s="10"/>
      <c r="B27" s="10"/>
      <c r="C27" s="118"/>
      <c r="D27" s="118"/>
      <c r="E27" s="118"/>
      <c r="F27" s="41"/>
      <c r="G27" s="41"/>
      <c r="H27" s="41"/>
    </row>
    <row r="28" spans="1:8" ht="12.75" customHeight="1">
      <c r="A28" s="10"/>
      <c r="B28" s="10"/>
      <c r="C28" s="118"/>
      <c r="D28" s="118"/>
      <c r="E28" s="118"/>
      <c r="F28" s="41"/>
      <c r="G28" s="41"/>
      <c r="H28" s="41"/>
    </row>
    <row r="29" spans="1:8" ht="12.75" customHeight="1">
      <c r="A29" s="10"/>
      <c r="B29" s="10"/>
      <c r="C29" s="41"/>
      <c r="D29" s="118"/>
      <c r="E29" s="118"/>
      <c r="F29" s="41"/>
      <c r="G29" s="41"/>
      <c r="H29" s="41"/>
    </row>
    <row r="30" spans="1:8" ht="12.75" customHeight="1">
      <c r="A30" s="10"/>
      <c r="B30" s="10"/>
      <c r="C30" s="41"/>
      <c r="D30" s="118"/>
      <c r="E30" s="118"/>
      <c r="F30" s="41"/>
      <c r="G30" s="41"/>
      <c r="H30" s="41"/>
    </row>
    <row r="31" spans="1:8" s="10" customFormat="1" ht="12.75" customHeight="1">
      <c r="C31" s="118"/>
      <c r="D31" s="118"/>
      <c r="E31" s="118"/>
      <c r="F31" s="41"/>
      <c r="G31" s="41"/>
      <c r="H31" s="41"/>
    </row>
    <row r="32" spans="1:8" ht="12.75" customHeight="1">
      <c r="A32" s="10"/>
      <c r="B32" s="10"/>
      <c r="C32" s="41"/>
      <c r="D32" s="41"/>
      <c r="E32" s="41"/>
      <c r="F32" s="41"/>
      <c r="G32" s="41"/>
      <c r="H32" s="41"/>
    </row>
    <row r="33" spans="1:8" ht="12.75" customHeight="1">
      <c r="A33" s="10"/>
      <c r="B33" s="10"/>
      <c r="C33" s="41"/>
      <c r="D33" s="118"/>
      <c r="E33" s="41"/>
      <c r="F33" s="41"/>
      <c r="G33" s="41"/>
      <c r="H33" s="41"/>
    </row>
    <row r="34" spans="1:8" ht="12.75" customHeight="1">
      <c r="A34" s="10"/>
      <c r="B34" s="10"/>
      <c r="C34" s="41"/>
      <c r="D34" s="41"/>
      <c r="E34" s="41"/>
      <c r="F34" s="41"/>
      <c r="G34" s="41"/>
      <c r="H34" s="41"/>
    </row>
    <row r="35" spans="1:8" ht="12.75" customHeight="1">
      <c r="A35" s="10"/>
      <c r="B35" s="10"/>
      <c r="C35" s="41"/>
      <c r="D35" s="41"/>
      <c r="E35" s="41"/>
      <c r="F35" s="41"/>
      <c r="G35" s="41"/>
      <c r="H35" s="41"/>
    </row>
    <row r="36" spans="1:8" ht="12.75" customHeight="1">
      <c r="B36" s="10"/>
      <c r="C36" s="118"/>
      <c r="D36" s="41"/>
      <c r="E36" s="41"/>
      <c r="F36" s="41"/>
      <c r="G36" s="41"/>
      <c r="H36" s="41"/>
    </row>
    <row r="37" spans="1:8" ht="12.75" customHeight="1">
      <c r="C37" s="41"/>
      <c r="D37" s="41"/>
      <c r="E37" s="41"/>
      <c r="F37" s="41"/>
      <c r="G37" s="41"/>
      <c r="H37" s="41"/>
    </row>
    <row r="38" spans="1:8" ht="12.75" customHeight="1">
      <c r="A38" s="10"/>
      <c r="C38" s="41"/>
      <c r="D38" s="41"/>
      <c r="E38" s="41"/>
      <c r="F38" s="41"/>
      <c r="G38" s="41"/>
      <c r="H38" s="41"/>
    </row>
    <row r="39" spans="1:8" ht="12.75" customHeight="1">
      <c r="C39" s="41"/>
      <c r="D39" s="41"/>
      <c r="E39" s="41"/>
      <c r="F39" s="41"/>
      <c r="G39" s="41"/>
      <c r="H39" s="41"/>
    </row>
    <row r="40" spans="1:8" ht="12.75" customHeight="1">
      <c r="B40" s="10"/>
      <c r="C40" s="41"/>
      <c r="D40" s="41"/>
      <c r="E40" s="41"/>
      <c r="F40" s="41"/>
      <c r="G40" s="41"/>
      <c r="H40" s="41"/>
    </row>
    <row r="41" spans="1:8" ht="12.75" customHeight="1">
      <c r="B41" s="10"/>
      <c r="C41" s="41"/>
      <c r="D41" s="41"/>
      <c r="E41" s="41"/>
      <c r="F41" s="41"/>
      <c r="G41" s="41"/>
      <c r="H41" s="41"/>
    </row>
    <row r="42" spans="1:8" ht="12.75" customHeight="1">
      <c r="C42" s="41"/>
      <c r="D42" s="41"/>
      <c r="E42" s="41"/>
      <c r="F42" s="41"/>
      <c r="G42" s="41"/>
      <c r="H42" s="41"/>
    </row>
    <row r="43" spans="1:8" ht="12.75" customHeight="1">
      <c r="C43" s="41"/>
      <c r="D43" s="41"/>
      <c r="E43" s="41"/>
      <c r="F43" s="41"/>
      <c r="G43" s="41"/>
      <c r="H43" s="41"/>
    </row>
    <row r="44" spans="1:8" ht="12.75" customHeight="1">
      <c r="C44" s="41"/>
      <c r="D44" s="41"/>
      <c r="E44" s="41"/>
      <c r="F44" s="41"/>
      <c r="G44" s="41"/>
      <c r="H44" s="41"/>
    </row>
    <row r="45" spans="1:8" ht="12.75" customHeight="1">
      <c r="C45" s="41"/>
      <c r="D45" s="41"/>
      <c r="E45" s="41"/>
      <c r="F45" s="41"/>
      <c r="G45" s="41"/>
      <c r="H45" s="41"/>
    </row>
    <row r="46" spans="1:8" ht="12.75" customHeight="1">
      <c r="C46" s="41"/>
      <c r="D46" s="41"/>
      <c r="E46" s="41"/>
      <c r="F46" s="41"/>
      <c r="G46" s="41"/>
      <c r="H46" s="41"/>
    </row>
  </sheetData>
  <mergeCells count="2">
    <mergeCell ref="A5:B5"/>
    <mergeCell ref="C5:E5"/>
  </mergeCells>
  <phoneticPr fontId="20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5"/>
  <sheetViews>
    <sheetView showGridLines="0" showZeros="0" workbookViewId="0">
      <selection activeCell="G30" sqref="G30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8" customWidth="1"/>
    <col min="6" max="6" width="9.625" style="8"/>
    <col min="7" max="7" width="8.875" style="8"/>
    <col min="8" max="8" width="9.625" style="8"/>
    <col min="9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378</v>
      </c>
      <c r="E1" s="96"/>
    </row>
    <row r="2" spans="1:11" ht="34.5" customHeight="1">
      <c r="A2" s="97" t="s">
        <v>379</v>
      </c>
      <c r="B2" s="98"/>
      <c r="C2" s="98"/>
      <c r="D2" s="98"/>
      <c r="E2" s="98"/>
    </row>
    <row r="3" spans="1:11" ht="20.100000000000001" customHeight="1">
      <c r="A3" s="98"/>
      <c r="B3" s="98"/>
      <c r="C3" s="98"/>
      <c r="D3" s="98"/>
      <c r="E3" s="98"/>
    </row>
    <row r="4" spans="1:11" s="94" customFormat="1" ht="20.100000000000001" customHeight="1">
      <c r="A4" s="17"/>
      <c r="B4" s="16"/>
      <c r="C4" s="16"/>
      <c r="D4" s="16"/>
      <c r="E4" s="99" t="s">
        <v>313</v>
      </c>
    </row>
    <row r="5" spans="1:11" s="94" customFormat="1" ht="20.100000000000001" customHeight="1">
      <c r="A5" s="162" t="s">
        <v>380</v>
      </c>
      <c r="B5" s="162"/>
      <c r="C5" s="162" t="s">
        <v>381</v>
      </c>
      <c r="D5" s="162"/>
      <c r="E5" s="162"/>
    </row>
    <row r="6" spans="1:11" s="94" customFormat="1" ht="20.100000000000001" customHeight="1">
      <c r="A6" s="33" t="s">
        <v>335</v>
      </c>
      <c r="B6" s="33" t="s">
        <v>336</v>
      </c>
      <c r="C6" s="33" t="s">
        <v>318</v>
      </c>
      <c r="D6" s="33" t="s">
        <v>382</v>
      </c>
      <c r="E6" s="33" t="s">
        <v>383</v>
      </c>
    </row>
    <row r="7" spans="1:11" s="94" customFormat="1" ht="20.100000000000001" customHeight="1">
      <c r="A7" s="100" t="s">
        <v>384</v>
      </c>
      <c r="B7" s="101" t="s">
        <v>385</v>
      </c>
      <c r="C7" s="102">
        <f>SUM(C8,C20,C42,C45)</f>
        <v>3640.1517100000001</v>
      </c>
      <c r="D7" s="102">
        <f>SUM(D8,D20,D42,E45)</f>
        <v>435.711772</v>
      </c>
      <c r="E7" s="102">
        <f>SUM(E8,E20,E42,F45)</f>
        <v>3204.439938</v>
      </c>
      <c r="J7" s="80"/>
    </row>
    <row r="8" spans="1:11" s="94" customFormat="1" ht="20.100000000000001" customHeight="1">
      <c r="A8" s="103" t="s">
        <v>386</v>
      </c>
      <c r="B8" s="104" t="s">
        <v>387</v>
      </c>
      <c r="C8" s="105">
        <v>415.771772</v>
      </c>
      <c r="D8" s="106">
        <v>415.771772</v>
      </c>
      <c r="E8" s="107">
        <v>0</v>
      </c>
      <c r="G8" s="80"/>
    </row>
    <row r="9" spans="1:11" s="94" customFormat="1" ht="20.100000000000001" customHeight="1">
      <c r="A9" s="103" t="s">
        <v>388</v>
      </c>
      <c r="B9" s="104" t="s">
        <v>389</v>
      </c>
      <c r="C9" s="106">
        <v>107.1036</v>
      </c>
      <c r="D9" s="106">
        <v>107.1036</v>
      </c>
      <c r="E9" s="107">
        <v>0</v>
      </c>
      <c r="F9" s="80"/>
      <c r="G9" s="80"/>
      <c r="K9" s="80"/>
    </row>
    <row r="10" spans="1:11" s="94" customFormat="1" ht="20.100000000000001" customHeight="1">
      <c r="A10" s="103" t="s">
        <v>390</v>
      </c>
      <c r="B10" s="104" t="s">
        <v>391</v>
      </c>
      <c r="C10" s="106">
        <v>75.066000000000003</v>
      </c>
      <c r="D10" s="106">
        <v>75.066000000000003</v>
      </c>
      <c r="E10" s="107">
        <v>0</v>
      </c>
      <c r="F10" s="80"/>
      <c r="H10" s="80"/>
    </row>
    <row r="11" spans="1:11" s="94" customFormat="1" ht="20.100000000000001" customHeight="1">
      <c r="A11" s="103" t="s">
        <v>392</v>
      </c>
      <c r="B11" s="104" t="s">
        <v>393</v>
      </c>
      <c r="C11" s="106">
        <v>13.5861</v>
      </c>
      <c r="D11" s="106">
        <v>13.5861</v>
      </c>
      <c r="E11" s="107">
        <v>0</v>
      </c>
      <c r="F11" s="80"/>
      <c r="H11" s="80"/>
    </row>
    <row r="12" spans="1:11" s="94" customFormat="1" ht="20.100000000000001" customHeight="1">
      <c r="A12" s="103" t="s">
        <v>394</v>
      </c>
      <c r="B12" s="104" t="s">
        <v>395</v>
      </c>
      <c r="C12" s="106">
        <v>12.914</v>
      </c>
      <c r="D12" s="106">
        <v>12.914</v>
      </c>
      <c r="E12" s="107">
        <v>0</v>
      </c>
      <c r="F12" s="80"/>
      <c r="G12" s="80"/>
      <c r="H12" s="80"/>
    </row>
    <row r="13" spans="1:11" s="94" customFormat="1" ht="20.100000000000001" customHeight="1">
      <c r="A13" s="103" t="s">
        <v>396</v>
      </c>
      <c r="B13" s="104" t="s">
        <v>397</v>
      </c>
      <c r="C13" s="106">
        <v>33.387152</v>
      </c>
      <c r="D13" s="106">
        <v>33.387152</v>
      </c>
      <c r="E13" s="107">
        <v>0</v>
      </c>
      <c r="F13" s="80"/>
      <c r="J13" s="80"/>
    </row>
    <row r="14" spans="1:11" s="94" customFormat="1" ht="20.100000000000001" customHeight="1">
      <c r="A14" s="103" t="s">
        <v>398</v>
      </c>
      <c r="B14" s="104" t="s">
        <v>399</v>
      </c>
      <c r="C14" s="106">
        <v>16.693576</v>
      </c>
      <c r="D14" s="106">
        <v>16.693576</v>
      </c>
      <c r="E14" s="107">
        <v>0</v>
      </c>
      <c r="F14" s="80"/>
      <c r="G14" s="80"/>
      <c r="K14" s="80"/>
    </row>
    <row r="15" spans="1:11" s="94" customFormat="1" ht="20.100000000000001" customHeight="1">
      <c r="A15" s="103" t="s">
        <v>400</v>
      </c>
      <c r="B15" s="104" t="s">
        <v>401</v>
      </c>
      <c r="C15" s="106">
        <v>19.823622</v>
      </c>
      <c r="D15" s="106">
        <v>19.823622</v>
      </c>
      <c r="E15" s="107">
        <v>0</v>
      </c>
      <c r="F15" s="80"/>
      <c r="G15" s="80"/>
      <c r="H15" s="80"/>
      <c r="K15" s="80"/>
    </row>
    <row r="16" spans="1:11" s="94" customFormat="1" ht="20.100000000000001" customHeight="1">
      <c r="A16" s="103" t="s">
        <v>402</v>
      </c>
      <c r="B16" s="104" t="s">
        <v>403</v>
      </c>
      <c r="C16" s="106">
        <v>1.6693579999999999</v>
      </c>
      <c r="D16" s="106">
        <v>1.6693579999999999</v>
      </c>
      <c r="E16" s="107">
        <v>0</v>
      </c>
      <c r="F16" s="80"/>
      <c r="G16" s="80"/>
      <c r="K16" s="80"/>
    </row>
    <row r="17" spans="1:14" s="94" customFormat="1" ht="20.100000000000001" customHeight="1">
      <c r="A17" s="103" t="s">
        <v>404</v>
      </c>
      <c r="B17" s="104" t="s">
        <v>405</v>
      </c>
      <c r="C17" s="106">
        <v>25.040364</v>
      </c>
      <c r="D17" s="106">
        <v>25.040364</v>
      </c>
      <c r="E17" s="107">
        <v>0</v>
      </c>
      <c r="F17" s="80"/>
      <c r="G17" s="80"/>
      <c r="K17" s="80"/>
    </row>
    <row r="18" spans="1:14" s="94" customFormat="1" ht="20.100000000000001" customHeight="1">
      <c r="A18" s="103" t="s">
        <v>406</v>
      </c>
      <c r="B18" s="104" t="s">
        <v>407</v>
      </c>
      <c r="C18" s="106">
        <v>4</v>
      </c>
      <c r="D18" s="106">
        <v>4</v>
      </c>
      <c r="E18" s="107">
        <v>0</v>
      </c>
      <c r="F18" s="80"/>
      <c r="G18" s="80"/>
      <c r="I18" s="80"/>
      <c r="K18" s="80"/>
    </row>
    <row r="19" spans="1:14" s="94" customFormat="1" ht="20.100000000000001" customHeight="1">
      <c r="A19" s="103" t="s">
        <v>408</v>
      </c>
      <c r="B19" s="104" t="s">
        <v>409</v>
      </c>
      <c r="C19" s="106">
        <v>106.488</v>
      </c>
      <c r="D19" s="106">
        <v>106.488</v>
      </c>
      <c r="E19" s="107">
        <v>0</v>
      </c>
      <c r="F19" s="80"/>
      <c r="G19" s="80"/>
      <c r="K19" s="80"/>
    </row>
    <row r="20" spans="1:14" s="94" customFormat="1" ht="20.100000000000001" customHeight="1">
      <c r="A20" s="103" t="s">
        <v>410</v>
      </c>
      <c r="B20" s="104" t="s">
        <v>411</v>
      </c>
      <c r="C20" s="106">
        <v>3204.439938</v>
      </c>
      <c r="D20" s="108">
        <v>0</v>
      </c>
      <c r="E20" s="106">
        <v>3204.439938</v>
      </c>
      <c r="F20" s="80"/>
      <c r="G20" s="80"/>
    </row>
    <row r="21" spans="1:14" s="94" customFormat="1" ht="20.100000000000001" customHeight="1">
      <c r="A21" s="103" t="s">
        <v>412</v>
      </c>
      <c r="B21" s="69" t="s">
        <v>413</v>
      </c>
      <c r="C21" s="106">
        <v>98.33</v>
      </c>
      <c r="D21" s="108">
        <v>0</v>
      </c>
      <c r="E21" s="106">
        <v>98.33</v>
      </c>
      <c r="F21" s="80"/>
      <c r="G21" s="80"/>
      <c r="H21" s="80"/>
      <c r="N21" s="80"/>
    </row>
    <row r="22" spans="1:14" s="94" customFormat="1" ht="20.100000000000001" customHeight="1">
      <c r="A22" s="103" t="s">
        <v>414</v>
      </c>
      <c r="B22" s="109" t="s">
        <v>415</v>
      </c>
      <c r="C22" s="106">
        <v>27.5</v>
      </c>
      <c r="D22" s="108">
        <v>0</v>
      </c>
      <c r="E22" s="106">
        <v>27.5</v>
      </c>
      <c r="F22" s="80"/>
      <c r="G22" s="80"/>
    </row>
    <row r="23" spans="1:14" s="94" customFormat="1" ht="20.100000000000001" customHeight="1">
      <c r="A23" s="103" t="s">
        <v>416</v>
      </c>
      <c r="B23" s="109" t="s">
        <v>417</v>
      </c>
      <c r="C23" s="106">
        <v>10</v>
      </c>
      <c r="D23" s="108">
        <v>0</v>
      </c>
      <c r="E23" s="106">
        <v>10</v>
      </c>
      <c r="F23" s="80"/>
      <c r="H23" s="80"/>
      <c r="J23" s="80"/>
    </row>
    <row r="24" spans="1:14" s="94" customFormat="1" ht="20.100000000000001" customHeight="1">
      <c r="A24" s="103" t="s">
        <v>418</v>
      </c>
      <c r="B24" s="109" t="s">
        <v>419</v>
      </c>
      <c r="C24" s="106">
        <v>0.25</v>
      </c>
      <c r="D24" s="108">
        <v>0</v>
      </c>
      <c r="E24" s="106">
        <v>0.25</v>
      </c>
      <c r="F24" s="80"/>
      <c r="G24" s="80"/>
      <c r="H24" s="80"/>
    </row>
    <row r="25" spans="1:14" s="94" customFormat="1" ht="20.100000000000001" customHeight="1">
      <c r="A25" s="103" t="s">
        <v>420</v>
      </c>
      <c r="B25" s="109" t="s">
        <v>421</v>
      </c>
      <c r="C25" s="106">
        <v>0.1</v>
      </c>
      <c r="D25" s="108">
        <v>0</v>
      </c>
      <c r="E25" s="106">
        <v>0.1</v>
      </c>
      <c r="F25" s="80"/>
    </row>
    <row r="26" spans="1:14" s="94" customFormat="1" ht="20.100000000000001" customHeight="1">
      <c r="A26" s="103" t="s">
        <v>422</v>
      </c>
      <c r="B26" s="109" t="s">
        <v>423</v>
      </c>
      <c r="C26" s="106">
        <v>0.4</v>
      </c>
      <c r="D26" s="108">
        <v>0</v>
      </c>
      <c r="E26" s="106">
        <v>0.4</v>
      </c>
      <c r="F26" s="80"/>
      <c r="G26" s="80"/>
      <c r="I26" s="80"/>
      <c r="L26" s="80"/>
    </row>
    <row r="27" spans="1:14" s="94" customFormat="1" ht="20.100000000000001" customHeight="1">
      <c r="A27" s="103" t="s">
        <v>424</v>
      </c>
      <c r="B27" s="109" t="s">
        <v>425</v>
      </c>
      <c r="C27" s="106">
        <v>22.6</v>
      </c>
      <c r="D27" s="108">
        <v>0</v>
      </c>
      <c r="E27" s="106">
        <v>22.6</v>
      </c>
      <c r="F27" s="80"/>
      <c r="G27" s="80"/>
      <c r="H27" s="80"/>
    </row>
    <row r="28" spans="1:14" s="94" customFormat="1" ht="20.100000000000001" customHeight="1">
      <c r="A28" s="103" t="s">
        <v>426</v>
      </c>
      <c r="B28" s="109" t="s">
        <v>427</v>
      </c>
      <c r="C28" s="106">
        <v>0.4</v>
      </c>
      <c r="D28" s="108">
        <v>0</v>
      </c>
      <c r="E28" s="106">
        <v>0.4</v>
      </c>
      <c r="F28" s="80"/>
      <c r="G28" s="80"/>
    </row>
    <row r="29" spans="1:14" s="94" customFormat="1" ht="20.100000000000001" customHeight="1">
      <c r="A29" s="103" t="s">
        <v>428</v>
      </c>
      <c r="B29" s="69" t="s">
        <v>429</v>
      </c>
      <c r="C29" s="106">
        <v>78.02</v>
      </c>
      <c r="D29" s="108">
        <v>0</v>
      </c>
      <c r="E29" s="106">
        <v>78.02</v>
      </c>
      <c r="F29" s="80"/>
      <c r="G29" s="80"/>
    </row>
    <row r="30" spans="1:14" s="94" customFormat="1" ht="20.100000000000001" customHeight="1">
      <c r="A30" s="103" t="s">
        <v>430</v>
      </c>
      <c r="B30" s="109" t="s">
        <v>431</v>
      </c>
      <c r="C30" s="106">
        <v>2.4</v>
      </c>
      <c r="D30" s="108">
        <v>0</v>
      </c>
      <c r="E30" s="106">
        <v>2.4</v>
      </c>
      <c r="F30" s="80"/>
      <c r="G30" s="80"/>
      <c r="H30" s="80"/>
      <c r="K30" s="80"/>
    </row>
    <row r="31" spans="1:14" s="94" customFormat="1" ht="20.100000000000001" customHeight="1">
      <c r="A31" s="103" t="s">
        <v>432</v>
      </c>
      <c r="B31" s="109" t="s">
        <v>433</v>
      </c>
      <c r="C31" s="106">
        <v>6</v>
      </c>
      <c r="D31" s="108">
        <v>0</v>
      </c>
      <c r="E31" s="106">
        <v>6</v>
      </c>
      <c r="F31" s="80"/>
      <c r="G31" s="80"/>
      <c r="H31" s="80"/>
      <c r="I31" s="80"/>
    </row>
    <row r="32" spans="1:14" s="94" customFormat="1" ht="20.100000000000001" customHeight="1">
      <c r="A32" s="103" t="s">
        <v>434</v>
      </c>
      <c r="B32" s="109" t="s">
        <v>435</v>
      </c>
      <c r="C32" s="106">
        <v>47</v>
      </c>
      <c r="D32" s="108">
        <v>0</v>
      </c>
      <c r="E32" s="106">
        <v>47</v>
      </c>
      <c r="F32" s="80"/>
      <c r="G32" s="80"/>
      <c r="H32" s="80"/>
      <c r="I32" s="80"/>
      <c r="J32" s="80"/>
    </row>
    <row r="33" spans="1:19" s="94" customFormat="1" ht="20.100000000000001" customHeight="1">
      <c r="A33" s="103" t="s">
        <v>436</v>
      </c>
      <c r="B33" s="109" t="s">
        <v>437</v>
      </c>
      <c r="C33" s="106">
        <v>593.92131099999995</v>
      </c>
      <c r="D33" s="108">
        <v>0</v>
      </c>
      <c r="E33" s="106">
        <v>593.92131099999995</v>
      </c>
      <c r="F33" s="80"/>
      <c r="G33" s="80"/>
      <c r="H33" s="80"/>
    </row>
    <row r="34" spans="1:19" s="94" customFormat="1" ht="20.100000000000001" customHeight="1">
      <c r="A34" s="103" t="s">
        <v>438</v>
      </c>
      <c r="B34" s="109" t="s">
        <v>439</v>
      </c>
      <c r="C34" s="106">
        <v>1.1299999999999999</v>
      </c>
      <c r="D34" s="108">
        <v>0</v>
      </c>
      <c r="E34" s="106">
        <v>1.1299999999999999</v>
      </c>
      <c r="F34" s="80"/>
      <c r="I34" s="80"/>
    </row>
    <row r="35" spans="1:19" s="94" customFormat="1" ht="20.100000000000001" customHeight="1">
      <c r="A35" s="103" t="s">
        <v>440</v>
      </c>
      <c r="B35" s="109" t="s">
        <v>441</v>
      </c>
      <c r="C35" s="106">
        <v>43.66</v>
      </c>
      <c r="D35" s="108">
        <v>0</v>
      </c>
      <c r="E35" s="106">
        <v>43.66</v>
      </c>
      <c r="F35" s="80"/>
      <c r="G35" s="80"/>
      <c r="J35" s="80"/>
      <c r="S35" s="80"/>
    </row>
    <row r="36" spans="1:19" s="94" customFormat="1" ht="20.100000000000001" customHeight="1">
      <c r="A36" s="103" t="s">
        <v>442</v>
      </c>
      <c r="B36" s="109" t="s">
        <v>443</v>
      </c>
      <c r="C36" s="106">
        <v>8</v>
      </c>
      <c r="D36" s="108">
        <v>0</v>
      </c>
      <c r="E36" s="106">
        <v>8</v>
      </c>
      <c r="F36" s="80"/>
      <c r="G36" s="80"/>
    </row>
    <row r="37" spans="1:19" s="94" customFormat="1" ht="20.100000000000001" customHeight="1">
      <c r="A37" s="103" t="s">
        <v>444</v>
      </c>
      <c r="B37" s="69" t="s">
        <v>445</v>
      </c>
      <c r="C37" s="106">
        <v>12.215287999999999</v>
      </c>
      <c r="D37" s="108">
        <v>0</v>
      </c>
      <c r="E37" s="106">
        <v>12.215287999999999</v>
      </c>
      <c r="F37" s="80"/>
      <c r="G37" s="80"/>
      <c r="H37" s="80"/>
      <c r="I37" s="80"/>
    </row>
    <row r="38" spans="1:19" s="94" customFormat="1" ht="20.100000000000001" customHeight="1">
      <c r="A38" s="103" t="s">
        <v>446</v>
      </c>
      <c r="B38" s="109" t="s">
        <v>447</v>
      </c>
      <c r="C38" s="106">
        <v>7.4875930000000004</v>
      </c>
      <c r="D38" s="108">
        <v>0</v>
      </c>
      <c r="E38" s="106">
        <v>7.4875930000000004</v>
      </c>
      <c r="F38" s="80"/>
      <c r="G38" s="80"/>
    </row>
    <row r="39" spans="1:19" s="94" customFormat="1" ht="20.100000000000001" customHeight="1">
      <c r="A39" s="103" t="s">
        <v>448</v>
      </c>
      <c r="B39" s="109" t="s">
        <v>449</v>
      </c>
      <c r="C39" s="106">
        <v>6</v>
      </c>
      <c r="D39" s="108">
        <v>0</v>
      </c>
      <c r="E39" s="106">
        <v>6</v>
      </c>
      <c r="F39" s="80"/>
      <c r="G39" s="80"/>
      <c r="I39" s="80"/>
      <c r="P39" s="80"/>
    </row>
    <row r="40" spans="1:19" s="94" customFormat="1" ht="20.100000000000001" customHeight="1">
      <c r="A40" s="103" t="s">
        <v>450</v>
      </c>
      <c r="B40" s="109" t="s">
        <v>451</v>
      </c>
      <c r="C40" s="106">
        <v>22.591999999999999</v>
      </c>
      <c r="D40" s="108">
        <v>0</v>
      </c>
      <c r="E40" s="106">
        <v>22.591999999999999</v>
      </c>
      <c r="F40" s="80"/>
      <c r="G40" s="80"/>
      <c r="H40" s="80"/>
      <c r="P40" s="80"/>
    </row>
    <row r="41" spans="1:19" s="94" customFormat="1" ht="20.100000000000001" customHeight="1">
      <c r="A41" s="103" t="s">
        <v>452</v>
      </c>
      <c r="B41" s="109" t="s">
        <v>453</v>
      </c>
      <c r="C41" s="106">
        <v>2216.4337460000002</v>
      </c>
      <c r="D41" s="108">
        <v>0</v>
      </c>
      <c r="E41" s="106">
        <v>2216.4337460000002</v>
      </c>
      <c r="F41" s="80"/>
      <c r="G41" s="80"/>
      <c r="H41" s="80"/>
      <c r="I41" s="80"/>
    </row>
    <row r="42" spans="1:19" s="94" customFormat="1" ht="20.100000000000001" customHeight="1">
      <c r="A42" s="103" t="s">
        <v>454</v>
      </c>
      <c r="B42" s="104" t="s">
        <v>455</v>
      </c>
      <c r="C42" s="106">
        <v>18.440000000000001</v>
      </c>
      <c r="D42" s="106">
        <v>18.440000000000001</v>
      </c>
      <c r="E42" s="107">
        <v>0</v>
      </c>
      <c r="F42" s="80"/>
      <c r="H42" s="80"/>
    </row>
    <row r="43" spans="1:19" s="94" customFormat="1" ht="20.100000000000001" customHeight="1">
      <c r="A43" s="103" t="s">
        <v>456</v>
      </c>
      <c r="B43" s="109" t="s">
        <v>457</v>
      </c>
      <c r="C43" s="106">
        <v>1.8</v>
      </c>
      <c r="D43" s="106">
        <v>1.8</v>
      </c>
      <c r="E43" s="107">
        <v>0</v>
      </c>
      <c r="F43" s="80"/>
      <c r="G43" s="80"/>
      <c r="H43" s="80"/>
    </row>
    <row r="44" spans="1:19" s="94" customFormat="1" ht="20.100000000000001" customHeight="1">
      <c r="A44" s="103" t="s">
        <v>458</v>
      </c>
      <c r="B44" s="109" t="s">
        <v>459</v>
      </c>
      <c r="C44" s="106">
        <v>16.64</v>
      </c>
      <c r="D44" s="106">
        <v>16.64</v>
      </c>
      <c r="E44" s="107">
        <v>0</v>
      </c>
      <c r="F44" s="80"/>
    </row>
    <row r="45" spans="1:19" ht="20.100000000000001" customHeight="1">
      <c r="A45" s="103" t="s">
        <v>460</v>
      </c>
      <c r="B45" s="109" t="s">
        <v>461</v>
      </c>
      <c r="C45" s="106">
        <v>1.5</v>
      </c>
      <c r="D45" s="29"/>
      <c r="E45" s="106">
        <v>1.5</v>
      </c>
    </row>
    <row r="46" spans="1:19" ht="20.100000000000001" customHeight="1">
      <c r="A46" s="103" t="s">
        <v>462</v>
      </c>
      <c r="B46" s="109" t="s">
        <v>463</v>
      </c>
      <c r="C46" s="106">
        <v>1.5</v>
      </c>
      <c r="D46" s="29"/>
      <c r="E46" s="106">
        <v>1.5</v>
      </c>
      <c r="F46" s="10"/>
      <c r="N46" s="10"/>
    </row>
    <row r="47" spans="1:19" ht="20.100000000000001" customHeight="1">
      <c r="F47" s="41"/>
      <c r="G47" s="41"/>
      <c r="H47" s="41"/>
    </row>
    <row r="48" spans="1:19" ht="20.100000000000001" customHeight="1">
      <c r="F48" s="41"/>
      <c r="G48" s="41"/>
      <c r="H48" s="41"/>
    </row>
    <row r="49" spans="6:8" ht="20.100000000000001" customHeight="1">
      <c r="F49" s="41"/>
      <c r="G49" s="41"/>
      <c r="H49" s="41"/>
    </row>
    <row r="50" spans="6:8" ht="20.100000000000001" customHeight="1">
      <c r="F50" s="41"/>
      <c r="G50" s="41"/>
      <c r="H50" s="41"/>
    </row>
    <row r="51" spans="6:8" ht="20.100000000000001" customHeight="1">
      <c r="F51" s="41"/>
      <c r="G51" s="41"/>
      <c r="H51" s="41"/>
    </row>
    <row r="52" spans="6:8" ht="20.100000000000001" customHeight="1">
      <c r="F52" s="41"/>
      <c r="G52" s="41"/>
      <c r="H52" s="41"/>
    </row>
    <row r="53" spans="6:8" ht="20.100000000000001" customHeight="1">
      <c r="F53" s="41"/>
      <c r="G53" s="41"/>
      <c r="H53" s="41"/>
    </row>
    <row r="54" spans="6:8" ht="20.100000000000001" customHeight="1">
      <c r="F54" s="41"/>
      <c r="G54" s="41"/>
      <c r="H54" s="41"/>
    </row>
    <row r="55" spans="6:8" ht="20.100000000000001" customHeight="1">
      <c r="F55" s="41"/>
      <c r="G55" s="41"/>
      <c r="H55" s="41"/>
    </row>
    <row r="56" spans="6:8" ht="20.100000000000001" customHeight="1">
      <c r="F56" s="41"/>
      <c r="G56" s="41"/>
      <c r="H56" s="41"/>
    </row>
    <row r="57" spans="6:8" ht="20.100000000000001" customHeight="1">
      <c r="F57" s="41"/>
      <c r="G57" s="41"/>
      <c r="H57" s="41"/>
    </row>
    <row r="58" spans="6:8" ht="20.100000000000001" customHeight="1">
      <c r="F58" s="41"/>
      <c r="G58" s="41"/>
      <c r="H58" s="41"/>
    </row>
    <row r="59" spans="6:8" ht="20.100000000000001" customHeight="1">
      <c r="F59" s="41"/>
      <c r="G59" s="41"/>
      <c r="H59" s="41"/>
    </row>
    <row r="60" spans="6:8" ht="20.100000000000001" customHeight="1">
      <c r="F60" s="41"/>
      <c r="G60" s="41"/>
      <c r="H60" s="41"/>
    </row>
    <row r="61" spans="6:8" ht="20.100000000000001" customHeight="1">
      <c r="F61" s="41"/>
      <c r="G61" s="41"/>
      <c r="H61" s="41"/>
    </row>
    <row r="62" spans="6:8" ht="20.100000000000001" customHeight="1">
      <c r="F62" s="41"/>
      <c r="G62" s="41"/>
      <c r="H62" s="41"/>
    </row>
    <row r="63" spans="6:8" ht="20.100000000000001" customHeight="1">
      <c r="F63" s="41"/>
      <c r="G63" s="41"/>
      <c r="H63" s="41"/>
    </row>
    <row r="64" spans="6:8" ht="20.100000000000001" customHeight="1">
      <c r="F64" s="41"/>
      <c r="G64" s="41"/>
      <c r="H64" s="41"/>
    </row>
    <row r="65" spans="6:8" ht="20.100000000000001" customHeight="1">
      <c r="F65" s="41"/>
      <c r="G65" s="41"/>
      <c r="H65" s="41"/>
    </row>
    <row r="66" spans="6:8" ht="20.100000000000001" customHeight="1">
      <c r="F66" s="41"/>
      <c r="G66" s="41"/>
      <c r="H66" s="41"/>
    </row>
    <row r="67" spans="6:8" ht="20.100000000000001" customHeight="1">
      <c r="F67" s="41"/>
      <c r="G67" s="41"/>
      <c r="H67" s="41"/>
    </row>
    <row r="68" spans="6:8" ht="20.100000000000001" customHeight="1">
      <c r="F68" s="41"/>
      <c r="G68" s="41"/>
      <c r="H68" s="41"/>
    </row>
    <row r="69" spans="6:8" ht="20.100000000000001" customHeight="1">
      <c r="F69" s="41"/>
      <c r="G69" s="41"/>
      <c r="H69" s="41"/>
    </row>
    <row r="70" spans="6:8" ht="20.100000000000001" customHeight="1">
      <c r="F70" s="41"/>
      <c r="G70" s="41"/>
      <c r="H70" s="41"/>
    </row>
    <row r="71" spans="6:8" ht="20.100000000000001" customHeight="1">
      <c r="F71" s="41"/>
      <c r="G71" s="41"/>
      <c r="H71" s="41"/>
    </row>
    <row r="72" spans="6:8" ht="20.100000000000001" customHeight="1">
      <c r="F72" s="41"/>
      <c r="G72" s="41"/>
      <c r="H72" s="41"/>
    </row>
    <row r="73" spans="6:8" ht="20.100000000000001" customHeight="1">
      <c r="F73" s="41"/>
      <c r="G73" s="41"/>
      <c r="H73" s="41"/>
    </row>
    <row r="74" spans="6:8" ht="20.100000000000001" customHeight="1">
      <c r="F74" s="41"/>
      <c r="G74" s="41"/>
      <c r="H74" s="41"/>
    </row>
    <row r="75" spans="6:8" ht="20.100000000000001" customHeight="1">
      <c r="F75" s="41"/>
      <c r="G75" s="41"/>
      <c r="H75" s="41"/>
    </row>
    <row r="76" spans="6:8" ht="20.100000000000001" customHeight="1">
      <c r="F76" s="41"/>
      <c r="G76" s="41"/>
      <c r="H76" s="41"/>
    </row>
    <row r="77" spans="6:8" ht="20.100000000000001" customHeight="1">
      <c r="F77" s="41"/>
      <c r="G77" s="41"/>
      <c r="H77" s="41"/>
    </row>
    <row r="78" spans="6:8" ht="20.100000000000001" customHeight="1">
      <c r="F78" s="41"/>
      <c r="G78" s="41"/>
      <c r="H78" s="41"/>
    </row>
    <row r="79" spans="6:8" ht="20.100000000000001" customHeight="1">
      <c r="F79" s="41"/>
      <c r="G79" s="41"/>
      <c r="H79" s="41"/>
    </row>
    <row r="80" spans="6:8" ht="20.100000000000001" customHeight="1">
      <c r="F80" s="41"/>
      <c r="G80" s="41"/>
      <c r="H80" s="41"/>
    </row>
    <row r="81" spans="6:8" ht="20.100000000000001" customHeight="1">
      <c r="F81" s="41"/>
      <c r="G81" s="41"/>
      <c r="H81" s="41"/>
    </row>
    <row r="82" spans="6:8" ht="20.100000000000001" customHeight="1">
      <c r="F82" s="41"/>
      <c r="G82" s="41"/>
      <c r="H82" s="41"/>
    </row>
    <row r="83" spans="6:8" ht="20.100000000000001" customHeight="1">
      <c r="F83" s="41"/>
      <c r="G83" s="41"/>
      <c r="H83" s="41"/>
    </row>
    <row r="84" spans="6:8" ht="20.100000000000001" customHeight="1">
      <c r="F84" s="41"/>
      <c r="G84" s="41"/>
      <c r="H84" s="41"/>
    </row>
    <row r="85" spans="6:8" ht="20.100000000000001" customHeight="1">
      <c r="F85" s="41"/>
      <c r="G85" s="41"/>
      <c r="H85" s="41"/>
    </row>
  </sheetData>
  <mergeCells count="2">
    <mergeCell ref="A5:B5"/>
    <mergeCell ref="C5:E5"/>
  </mergeCells>
  <phoneticPr fontId="20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F27" sqref="F27"/>
    </sheetView>
  </sheetViews>
  <sheetFormatPr defaultColWidth="6.875" defaultRowHeight="12.75" customHeight="1"/>
  <cols>
    <col min="1" max="1" width="18" style="8" customWidth="1"/>
    <col min="2" max="2" width="18.625" style="8" customWidth="1"/>
    <col min="3" max="3" width="16.375" style="8" customWidth="1"/>
    <col min="4" max="4" width="14.625" style="8" customWidth="1"/>
    <col min="5" max="5" width="15.625" style="8" customWidth="1"/>
    <col min="6" max="6" width="23.875" style="8" customWidth="1"/>
    <col min="7" max="7" width="11.625" style="8" customWidth="1"/>
    <col min="8" max="251" width="6.875" style="8"/>
    <col min="252" max="263" width="11.625" style="8" customWidth="1"/>
    <col min="264" max="507" width="6.875" style="8"/>
    <col min="508" max="519" width="11.625" style="8" customWidth="1"/>
    <col min="520" max="763" width="6.875" style="8"/>
    <col min="764" max="775" width="11.625" style="8" customWidth="1"/>
    <col min="776" max="1019" width="6.875" style="8"/>
    <col min="1020" max="1031" width="11.625" style="8" customWidth="1"/>
    <col min="1032" max="1275" width="6.875" style="8"/>
    <col min="1276" max="1287" width="11.625" style="8" customWidth="1"/>
    <col min="1288" max="1531" width="6.875" style="8"/>
    <col min="1532" max="1543" width="11.625" style="8" customWidth="1"/>
    <col min="1544" max="1787" width="6.875" style="8"/>
    <col min="1788" max="1799" width="11.625" style="8" customWidth="1"/>
    <col min="1800" max="2043" width="6.875" style="8"/>
    <col min="2044" max="2055" width="11.625" style="8" customWidth="1"/>
    <col min="2056" max="2299" width="6.875" style="8"/>
    <col min="2300" max="2311" width="11.625" style="8" customWidth="1"/>
    <col min="2312" max="2555" width="6.875" style="8"/>
    <col min="2556" max="2567" width="11.625" style="8" customWidth="1"/>
    <col min="2568" max="2811" width="6.875" style="8"/>
    <col min="2812" max="2823" width="11.625" style="8" customWidth="1"/>
    <col min="2824" max="3067" width="6.875" style="8"/>
    <col min="3068" max="3079" width="11.625" style="8" customWidth="1"/>
    <col min="3080" max="3323" width="6.875" style="8"/>
    <col min="3324" max="3335" width="11.625" style="8" customWidth="1"/>
    <col min="3336" max="3579" width="6.875" style="8"/>
    <col min="3580" max="3591" width="11.625" style="8" customWidth="1"/>
    <col min="3592" max="3835" width="6.875" style="8"/>
    <col min="3836" max="3847" width="11.625" style="8" customWidth="1"/>
    <col min="3848" max="4091" width="6.875" style="8"/>
    <col min="4092" max="4103" width="11.625" style="8" customWidth="1"/>
    <col min="4104" max="4347" width="6.875" style="8"/>
    <col min="4348" max="4359" width="11.625" style="8" customWidth="1"/>
    <col min="4360" max="4603" width="6.875" style="8"/>
    <col min="4604" max="4615" width="11.625" style="8" customWidth="1"/>
    <col min="4616" max="4859" width="6.875" style="8"/>
    <col min="4860" max="4871" width="11.625" style="8" customWidth="1"/>
    <col min="4872" max="5115" width="6.875" style="8"/>
    <col min="5116" max="5127" width="11.625" style="8" customWidth="1"/>
    <col min="5128" max="5371" width="6.875" style="8"/>
    <col min="5372" max="5383" width="11.625" style="8" customWidth="1"/>
    <col min="5384" max="5627" width="6.875" style="8"/>
    <col min="5628" max="5639" width="11.625" style="8" customWidth="1"/>
    <col min="5640" max="5883" width="6.875" style="8"/>
    <col min="5884" max="5895" width="11.625" style="8" customWidth="1"/>
    <col min="5896" max="6139" width="6.875" style="8"/>
    <col min="6140" max="6151" width="11.625" style="8" customWidth="1"/>
    <col min="6152" max="6395" width="6.875" style="8"/>
    <col min="6396" max="6407" width="11.625" style="8" customWidth="1"/>
    <col min="6408" max="6651" width="6.875" style="8"/>
    <col min="6652" max="6663" width="11.625" style="8" customWidth="1"/>
    <col min="6664" max="6907" width="6.875" style="8"/>
    <col min="6908" max="6919" width="11.625" style="8" customWidth="1"/>
    <col min="6920" max="7163" width="6.875" style="8"/>
    <col min="7164" max="7175" width="11.625" style="8" customWidth="1"/>
    <col min="7176" max="7419" width="6.875" style="8"/>
    <col min="7420" max="7431" width="11.625" style="8" customWidth="1"/>
    <col min="7432" max="7675" width="6.875" style="8"/>
    <col min="7676" max="7687" width="11.625" style="8" customWidth="1"/>
    <col min="7688" max="7931" width="6.875" style="8"/>
    <col min="7932" max="7943" width="11.625" style="8" customWidth="1"/>
    <col min="7944" max="8187" width="6.875" style="8"/>
    <col min="8188" max="8199" width="11.625" style="8" customWidth="1"/>
    <col min="8200" max="8443" width="6.875" style="8"/>
    <col min="8444" max="8455" width="11.625" style="8" customWidth="1"/>
    <col min="8456" max="8699" width="6.875" style="8"/>
    <col min="8700" max="8711" width="11.625" style="8" customWidth="1"/>
    <col min="8712" max="8955" width="6.875" style="8"/>
    <col min="8956" max="8967" width="11.625" style="8" customWidth="1"/>
    <col min="8968" max="9211" width="6.875" style="8"/>
    <col min="9212" max="9223" width="11.625" style="8" customWidth="1"/>
    <col min="9224" max="9467" width="6.875" style="8"/>
    <col min="9468" max="9479" width="11.625" style="8" customWidth="1"/>
    <col min="9480" max="9723" width="6.875" style="8"/>
    <col min="9724" max="9735" width="11.625" style="8" customWidth="1"/>
    <col min="9736" max="9979" width="6.875" style="8"/>
    <col min="9980" max="9991" width="11.625" style="8" customWidth="1"/>
    <col min="9992" max="10235" width="6.875" style="8"/>
    <col min="10236" max="10247" width="11.625" style="8" customWidth="1"/>
    <col min="10248" max="10491" width="6.875" style="8"/>
    <col min="10492" max="10503" width="11.625" style="8" customWidth="1"/>
    <col min="10504" max="10747" width="6.875" style="8"/>
    <col min="10748" max="10759" width="11.625" style="8" customWidth="1"/>
    <col min="10760" max="11003" width="6.875" style="8"/>
    <col min="11004" max="11015" width="11.625" style="8" customWidth="1"/>
    <col min="11016" max="11259" width="6.875" style="8"/>
    <col min="11260" max="11271" width="11.625" style="8" customWidth="1"/>
    <col min="11272" max="11515" width="6.875" style="8"/>
    <col min="11516" max="11527" width="11.625" style="8" customWidth="1"/>
    <col min="11528" max="11771" width="6.875" style="8"/>
    <col min="11772" max="11783" width="11.625" style="8" customWidth="1"/>
    <col min="11784" max="12027" width="6.875" style="8"/>
    <col min="12028" max="12039" width="11.625" style="8" customWidth="1"/>
    <col min="12040" max="12283" width="6.875" style="8"/>
    <col min="12284" max="12295" width="11.625" style="8" customWidth="1"/>
    <col min="12296" max="12539" width="6.875" style="8"/>
    <col min="12540" max="12551" width="11.625" style="8" customWidth="1"/>
    <col min="12552" max="12795" width="6.875" style="8"/>
    <col min="12796" max="12807" width="11.625" style="8" customWidth="1"/>
    <col min="12808" max="13051" width="6.875" style="8"/>
    <col min="13052" max="13063" width="11.625" style="8" customWidth="1"/>
    <col min="13064" max="13307" width="6.875" style="8"/>
    <col min="13308" max="13319" width="11.625" style="8" customWidth="1"/>
    <col min="13320" max="13563" width="6.875" style="8"/>
    <col min="13564" max="13575" width="11.625" style="8" customWidth="1"/>
    <col min="13576" max="13819" width="6.875" style="8"/>
    <col min="13820" max="13831" width="11.625" style="8" customWidth="1"/>
    <col min="13832" max="14075" width="6.875" style="8"/>
    <col min="14076" max="14087" width="11.625" style="8" customWidth="1"/>
    <col min="14088" max="14331" width="6.875" style="8"/>
    <col min="14332" max="14343" width="11.625" style="8" customWidth="1"/>
    <col min="14344" max="14587" width="6.875" style="8"/>
    <col min="14588" max="14599" width="11.625" style="8" customWidth="1"/>
    <col min="14600" max="14843" width="6.875" style="8"/>
    <col min="14844" max="14855" width="11.625" style="8" customWidth="1"/>
    <col min="14856" max="15099" width="6.875" style="8"/>
    <col min="15100" max="15111" width="11.625" style="8" customWidth="1"/>
    <col min="15112" max="15355" width="6.875" style="8"/>
    <col min="15356" max="15367" width="11.625" style="8" customWidth="1"/>
    <col min="15368" max="15611" width="6.875" style="8"/>
    <col min="15612" max="15623" width="11.625" style="8" customWidth="1"/>
    <col min="15624" max="15867" width="6.875" style="8"/>
    <col min="15868" max="15879" width="11.625" style="8" customWidth="1"/>
    <col min="15880" max="16123" width="6.875" style="8"/>
    <col min="16124" max="16135" width="11.625" style="8" customWidth="1"/>
    <col min="16136" max="16384" width="6.875" style="8"/>
  </cols>
  <sheetData>
    <row r="1" spans="1:7" ht="20.100000000000001" customHeight="1">
      <c r="A1" s="9" t="s">
        <v>464</v>
      </c>
      <c r="G1" s="92"/>
    </row>
    <row r="2" spans="1:7" ht="27">
      <c r="A2" s="81" t="s">
        <v>465</v>
      </c>
      <c r="B2" s="82"/>
      <c r="C2" s="82"/>
      <c r="D2" s="82"/>
      <c r="E2" s="82"/>
      <c r="F2" s="82"/>
      <c r="G2" s="82"/>
    </row>
    <row r="3" spans="1:7" ht="20.100000000000001" customHeight="1">
      <c r="A3" s="93"/>
      <c r="B3" s="82"/>
      <c r="C3" s="82"/>
      <c r="D3" s="82"/>
      <c r="E3" s="82"/>
      <c r="F3" s="82"/>
      <c r="G3" s="82"/>
    </row>
    <row r="4" spans="1:7" ht="20.100000000000001" customHeight="1">
      <c r="A4" s="94"/>
      <c r="B4" s="94"/>
      <c r="C4" s="94"/>
      <c r="D4" s="94"/>
      <c r="E4" s="94"/>
      <c r="F4" s="18" t="s">
        <v>313</v>
      </c>
    </row>
    <row r="5" spans="1:7" ht="20.100000000000001" customHeight="1">
      <c r="A5" s="162" t="s">
        <v>334</v>
      </c>
      <c r="B5" s="162"/>
      <c r="C5" s="162"/>
      <c r="D5" s="162"/>
      <c r="E5" s="162"/>
      <c r="F5" s="162"/>
    </row>
    <row r="6" spans="1:7" ht="14.25" customHeight="1">
      <c r="A6" s="162" t="s">
        <v>318</v>
      </c>
      <c r="B6" s="163" t="s">
        <v>466</v>
      </c>
      <c r="C6" s="162" t="s">
        <v>467</v>
      </c>
      <c r="D6" s="162"/>
      <c r="E6" s="162"/>
      <c r="F6" s="162" t="s">
        <v>468</v>
      </c>
    </row>
    <row r="7" spans="1:7" ht="28.5">
      <c r="A7" s="162"/>
      <c r="B7" s="163"/>
      <c r="C7" s="33" t="s">
        <v>337</v>
      </c>
      <c r="D7" s="4" t="s">
        <v>469</v>
      </c>
      <c r="E7" s="4" t="s">
        <v>470</v>
      </c>
      <c r="F7" s="162"/>
    </row>
    <row r="8" spans="1:7" ht="20.100000000000001" customHeight="1">
      <c r="A8" s="95">
        <v>7.13</v>
      </c>
      <c r="B8" s="95">
        <v>0</v>
      </c>
      <c r="C8" s="95">
        <v>6</v>
      </c>
      <c r="D8" s="95">
        <v>0</v>
      </c>
      <c r="E8" s="95">
        <v>6</v>
      </c>
      <c r="F8" s="95">
        <v>1.1299999999999999</v>
      </c>
    </row>
    <row r="9" spans="1:7" ht="22.5" customHeight="1">
      <c r="B9" s="10"/>
      <c r="C9" s="10"/>
      <c r="D9" s="10"/>
      <c r="E9" s="10"/>
      <c r="F9" s="10"/>
      <c r="G9" s="10"/>
    </row>
    <row r="10" spans="1:7" ht="12.75" customHeight="1">
      <c r="B10" s="10"/>
      <c r="C10" s="10"/>
      <c r="D10" s="10"/>
      <c r="E10" s="10"/>
      <c r="F10" s="10"/>
      <c r="G10" s="10"/>
    </row>
    <row r="11" spans="1:7" ht="12.75" customHeight="1">
      <c r="B11" s="10"/>
      <c r="C11" s="10"/>
      <c r="D11" s="10"/>
      <c r="E11" s="10"/>
      <c r="F11" s="10"/>
      <c r="G11" s="10"/>
    </row>
    <row r="12" spans="1:7" ht="12.75" customHeight="1">
      <c r="B12" s="10"/>
      <c r="C12" s="10"/>
      <c r="D12" s="10"/>
      <c r="G12" s="10"/>
    </row>
    <row r="13" spans="1:7" ht="12.75" customHeight="1">
      <c r="B13" s="10"/>
      <c r="C13" s="10"/>
      <c r="D13" s="10"/>
      <c r="E13" s="10"/>
      <c r="F13" s="10"/>
    </row>
    <row r="14" spans="1:7" ht="12.75" customHeight="1">
      <c r="B14" s="10"/>
      <c r="C14" s="10"/>
      <c r="D14" s="10"/>
    </row>
    <row r="15" spans="1:7" ht="12.75" customHeight="1">
      <c r="E15" s="10"/>
    </row>
    <row r="16" spans="1:7" ht="12.75" customHeight="1">
      <c r="F16" s="10"/>
      <c r="G16" s="10"/>
    </row>
    <row r="20" spans="3:3" ht="12.75" customHeight="1">
      <c r="C20" s="10"/>
    </row>
  </sheetData>
  <mergeCells count="5">
    <mergeCell ref="A5:F5"/>
    <mergeCell ref="C6:E6"/>
    <mergeCell ref="A6:A7"/>
    <mergeCell ref="B6:B7"/>
    <mergeCell ref="F6:F7"/>
  </mergeCells>
  <phoneticPr fontId="20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471</v>
      </c>
      <c r="E1" s="46"/>
    </row>
    <row r="2" spans="1:5" ht="27">
      <c r="A2" s="81" t="s">
        <v>472</v>
      </c>
      <c r="B2" s="82"/>
      <c r="C2" s="82"/>
      <c r="D2" s="82"/>
      <c r="E2" s="82"/>
    </row>
    <row r="3" spans="1:5" ht="20.100000000000001" customHeight="1">
      <c r="A3" s="82"/>
      <c r="B3" s="82"/>
      <c r="C3" s="82"/>
      <c r="D3" s="82"/>
      <c r="E3" s="82"/>
    </row>
    <row r="4" spans="1:5" ht="20.100000000000001" customHeight="1">
      <c r="A4" s="83"/>
      <c r="B4" s="84"/>
      <c r="C4" s="84"/>
      <c r="D4" s="84"/>
      <c r="E4" s="85" t="s">
        <v>313</v>
      </c>
    </row>
    <row r="5" spans="1:5" ht="20.100000000000001" customHeight="1">
      <c r="A5" s="162" t="s">
        <v>335</v>
      </c>
      <c r="B5" s="165" t="s">
        <v>336</v>
      </c>
      <c r="C5" s="162" t="s">
        <v>473</v>
      </c>
      <c r="D5" s="162"/>
      <c r="E5" s="162"/>
    </row>
    <row r="6" spans="1:5" ht="20.100000000000001" customHeight="1">
      <c r="A6" s="164"/>
      <c r="B6" s="164"/>
      <c r="C6" s="86" t="s">
        <v>318</v>
      </c>
      <c r="D6" s="86" t="s">
        <v>338</v>
      </c>
      <c r="E6" s="86" t="s">
        <v>339</v>
      </c>
    </row>
    <row r="7" spans="1:5" ht="20.100000000000001" customHeight="1">
      <c r="A7" s="87"/>
      <c r="B7" s="88" t="s">
        <v>474</v>
      </c>
      <c r="C7" s="89"/>
      <c r="D7" s="90"/>
      <c r="E7" s="38"/>
    </row>
    <row r="8" spans="1:5" ht="20.25" customHeight="1">
      <c r="A8" s="91" t="s">
        <v>475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2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8" sqref="A8"/>
    </sheetView>
  </sheetViews>
  <sheetFormatPr defaultColWidth="6.875" defaultRowHeight="20.100000000000001" customHeight="1"/>
  <cols>
    <col min="1" max="4" width="34.5" style="8" customWidth="1"/>
    <col min="5" max="5" width="11.5" style="8" customWidth="1"/>
    <col min="6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476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spans="1:251" ht="27">
      <c r="A2" s="47" t="s">
        <v>477</v>
      </c>
      <c r="B2" s="48"/>
      <c r="C2" s="49"/>
      <c r="D2" s="4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spans="1:251" ht="20.100000000000001" customHeight="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spans="1:251" ht="20.100000000000001" customHeight="1">
      <c r="A4" s="17"/>
      <c r="B4" s="50"/>
      <c r="C4" s="51"/>
      <c r="D4" s="18" t="s">
        <v>313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spans="1:251" ht="23.25" customHeight="1">
      <c r="A5" s="162" t="s">
        <v>314</v>
      </c>
      <c r="B5" s="162"/>
      <c r="C5" s="162" t="s">
        <v>315</v>
      </c>
      <c r="D5" s="162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spans="1:251" ht="24" customHeight="1">
      <c r="A6" s="52" t="s">
        <v>316</v>
      </c>
      <c r="B6" s="53" t="s">
        <v>317</v>
      </c>
      <c r="C6" s="52" t="s">
        <v>316</v>
      </c>
      <c r="D6" s="52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spans="1:251" ht="20.100000000000001" customHeight="1">
      <c r="A7" s="54" t="s">
        <v>523</v>
      </c>
      <c r="B7" s="55">
        <v>3640.1517100000001</v>
      </c>
      <c r="C7" s="30" t="s">
        <v>341</v>
      </c>
      <c r="D7" s="55">
        <v>3640.1517100000001</v>
      </c>
      <c r="E7" s="56"/>
      <c r="F7" s="57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spans="1:251" ht="20.100000000000001" customHeight="1">
      <c r="A8" s="58" t="s">
        <v>478</v>
      </c>
      <c r="B8" s="59"/>
      <c r="C8" s="30" t="s">
        <v>479</v>
      </c>
      <c r="D8" s="60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spans="1:251" ht="20.100000000000001" customHeight="1">
      <c r="A9" s="61" t="s">
        <v>480</v>
      </c>
      <c r="B9" s="62"/>
      <c r="C9" s="30" t="s">
        <v>481</v>
      </c>
      <c r="D9" s="60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spans="1:251" ht="20.100000000000001" customHeight="1">
      <c r="A10" s="63" t="s">
        <v>482</v>
      </c>
      <c r="B10" s="64"/>
      <c r="C10" s="30" t="s">
        <v>483</v>
      </c>
      <c r="D10" s="60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spans="1:251" ht="20.100000000000001" customHeight="1">
      <c r="A11" s="63" t="s">
        <v>484</v>
      </c>
      <c r="B11" s="64"/>
      <c r="C11" s="30" t="s">
        <v>485</v>
      </c>
      <c r="D11" s="60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spans="1:251" ht="20.100000000000001" customHeight="1">
      <c r="A12" s="63" t="s">
        <v>486</v>
      </c>
      <c r="B12" s="59"/>
      <c r="C12" s="30" t="s">
        <v>487</v>
      </c>
      <c r="D12" s="60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spans="1:251" ht="20.100000000000001" customHeight="1">
      <c r="A13" s="63"/>
      <c r="B13" s="65"/>
      <c r="C13" s="66" t="s">
        <v>488</v>
      </c>
      <c r="D13" s="60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spans="1:251" ht="20.100000000000001" customHeight="1">
      <c r="A14" s="63"/>
      <c r="B14" s="67"/>
      <c r="C14" s="66" t="s">
        <v>488</v>
      </c>
      <c r="D14" s="6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spans="1:251" ht="20.100000000000001" customHeight="1">
      <c r="A15" s="63"/>
      <c r="B15" s="67"/>
      <c r="C15" s="68"/>
      <c r="D15" s="60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spans="1:251" ht="20.100000000000001" customHeight="1">
      <c r="A16" s="63"/>
      <c r="B16" s="67"/>
      <c r="C16" s="68"/>
      <c r="D16" s="60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spans="1:251" ht="20.100000000000001" customHeight="1">
      <c r="A17" s="63"/>
      <c r="B17" s="67"/>
      <c r="C17" s="68"/>
      <c r="D17" s="60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spans="1:251" ht="20.100000000000001" customHeight="1">
      <c r="A18" s="69"/>
      <c r="B18" s="67"/>
      <c r="C18" s="68"/>
      <c r="D18" s="60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spans="1:251" ht="20.100000000000001" customHeight="1">
      <c r="A19" s="69"/>
      <c r="B19" s="67"/>
      <c r="C19" s="68"/>
      <c r="D19" s="60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spans="1:251" ht="20.100000000000001" customHeight="1">
      <c r="A20" s="69"/>
      <c r="B20" s="67"/>
      <c r="C20" s="68"/>
      <c r="D20" s="60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spans="1:251" ht="20.100000000000001" customHeight="1">
      <c r="A21" s="70"/>
      <c r="B21" s="67"/>
      <c r="C21" s="71"/>
      <c r="D21" s="72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</row>
    <row r="22" spans="1:251" ht="20.100000000000001" customHeight="1">
      <c r="A22" s="73" t="s">
        <v>489</v>
      </c>
      <c r="B22" s="74">
        <f>SUM(B7:B17)</f>
        <v>3640.1517100000001</v>
      </c>
      <c r="C22" s="75" t="s">
        <v>490</v>
      </c>
      <c r="D22" s="76">
        <f>SUM(D7:D19)</f>
        <v>3640.1517100000001</v>
      </c>
      <c r="F22" s="10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</row>
    <row r="23" spans="1:251" ht="20.100000000000001" customHeight="1">
      <c r="A23" s="63" t="s">
        <v>491</v>
      </c>
      <c r="B23" s="74"/>
      <c r="C23" s="68" t="s">
        <v>492</v>
      </c>
      <c r="D23" s="76">
        <f>B25-D22</f>
        <v>0</v>
      </c>
      <c r="E23" s="10"/>
      <c r="F23" s="10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</row>
    <row r="24" spans="1:251" ht="20.100000000000001" customHeight="1">
      <c r="A24" s="63" t="s">
        <v>493</v>
      </c>
      <c r="B24" s="37"/>
      <c r="C24" s="77"/>
      <c r="D24" s="7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</row>
    <row r="25" spans="1:251" ht="20.100000000000001" customHeight="1">
      <c r="A25" s="78" t="s">
        <v>494</v>
      </c>
      <c r="B25" s="79">
        <f>B22+B23+B24</f>
        <v>3640.1517100000001</v>
      </c>
      <c r="C25" s="71" t="s">
        <v>495</v>
      </c>
      <c r="D25" s="76">
        <f>D22</f>
        <v>3640.1517100000001</v>
      </c>
      <c r="E25" s="10"/>
    </row>
    <row r="32" spans="1:251" ht="20.100000000000001" customHeight="1">
      <c r="C32" s="10"/>
    </row>
  </sheetData>
  <mergeCells count="2">
    <mergeCell ref="A5:B5"/>
    <mergeCell ref="C5:D5"/>
  </mergeCells>
  <phoneticPr fontId="20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5"/>
  <sheetViews>
    <sheetView showGridLines="0" showZeros="0" zoomScale="85" zoomScaleNormal="85" workbookViewId="0">
      <selection activeCell="G24" sqref="G24"/>
    </sheetView>
  </sheetViews>
  <sheetFormatPr defaultColWidth="6.875" defaultRowHeight="12.75" customHeight="1"/>
  <cols>
    <col min="1" max="1" width="15.5" style="8" customWidth="1"/>
    <col min="2" max="2" width="44.6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496</v>
      </c>
      <c r="L1" s="42"/>
    </row>
    <row r="2" spans="1:12" ht="27" customHeight="1">
      <c r="A2" s="11" t="s">
        <v>497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0.10000000000000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3" t="s">
        <v>313</v>
      </c>
    </row>
    <row r="5" spans="1:12" ht="24" customHeight="1">
      <c r="A5" s="162" t="s">
        <v>498</v>
      </c>
      <c r="B5" s="162"/>
      <c r="C5" s="169" t="s">
        <v>318</v>
      </c>
      <c r="D5" s="163" t="s">
        <v>493</v>
      </c>
      <c r="E5" s="163" t="s">
        <v>499</v>
      </c>
      <c r="F5" s="163" t="s">
        <v>478</v>
      </c>
      <c r="G5" s="163" t="s">
        <v>480</v>
      </c>
      <c r="H5" s="168" t="s">
        <v>482</v>
      </c>
      <c r="I5" s="169"/>
      <c r="J5" s="163" t="s">
        <v>484</v>
      </c>
      <c r="K5" s="163" t="s">
        <v>486</v>
      </c>
      <c r="L5" s="167" t="s">
        <v>491</v>
      </c>
    </row>
    <row r="6" spans="1:12" ht="27" customHeight="1">
      <c r="A6" s="34" t="s">
        <v>335</v>
      </c>
      <c r="B6" s="35" t="s">
        <v>336</v>
      </c>
      <c r="C6" s="166"/>
      <c r="D6" s="166"/>
      <c r="E6" s="166"/>
      <c r="F6" s="166"/>
      <c r="G6" s="166"/>
      <c r="H6" s="4" t="s">
        <v>500</v>
      </c>
      <c r="I6" s="4" t="s">
        <v>501</v>
      </c>
      <c r="J6" s="166"/>
      <c r="K6" s="166"/>
      <c r="L6" s="166"/>
    </row>
    <row r="7" spans="1:12" ht="27" customHeight="1">
      <c r="A7" s="170" t="s">
        <v>318</v>
      </c>
      <c r="B7" s="171"/>
      <c r="C7" s="21">
        <f>SUM(C8,C13,C19,C24)</f>
        <v>3640.1517100000001</v>
      </c>
      <c r="D7" s="36"/>
      <c r="E7" s="21">
        <f>SUM(E8,E13,E19,E24)</f>
        <v>3640.1517100000001</v>
      </c>
      <c r="F7" s="19"/>
      <c r="G7" s="19"/>
      <c r="H7" s="4"/>
      <c r="I7" s="4"/>
      <c r="J7" s="19"/>
      <c r="K7" s="19"/>
      <c r="L7" s="19"/>
    </row>
    <row r="8" spans="1:12" ht="18.75" customHeight="1">
      <c r="A8" s="24" t="s">
        <v>340</v>
      </c>
      <c r="B8" s="25" t="s">
        <v>502</v>
      </c>
      <c r="C8" s="26">
        <v>3522.7669959999998</v>
      </c>
      <c r="D8" s="37">
        <v>0</v>
      </c>
      <c r="E8" s="26">
        <v>3522.7669959999998</v>
      </c>
      <c r="F8" s="38"/>
      <c r="G8" s="38"/>
      <c r="H8" s="38"/>
      <c r="I8" s="38"/>
      <c r="J8" s="38"/>
      <c r="K8" s="38"/>
      <c r="L8" s="38"/>
    </row>
    <row r="9" spans="1:12" ht="18.75" customHeight="1">
      <c r="A9" s="24" t="s">
        <v>342</v>
      </c>
      <c r="B9" s="25" t="s">
        <v>343</v>
      </c>
      <c r="C9" s="26">
        <v>3522.7669959999998</v>
      </c>
      <c r="D9" s="39">
        <v>0</v>
      </c>
      <c r="E9" s="26">
        <v>3522.7669959999998</v>
      </c>
      <c r="F9" s="28"/>
      <c r="G9" s="28"/>
      <c r="H9" s="28"/>
      <c r="I9" s="28"/>
      <c r="J9" s="28"/>
      <c r="K9" s="28"/>
      <c r="L9" s="28"/>
    </row>
    <row r="10" spans="1:12" ht="18.75" customHeight="1">
      <c r="A10" s="24" t="s">
        <v>344</v>
      </c>
      <c r="B10" s="25" t="s">
        <v>345</v>
      </c>
      <c r="C10" s="26">
        <v>499.13494900000001</v>
      </c>
      <c r="D10" s="39">
        <v>0</v>
      </c>
      <c r="E10" s="26">
        <v>499.13494900000001</v>
      </c>
      <c r="F10" s="28"/>
      <c r="G10" s="28"/>
      <c r="H10" s="28"/>
      <c r="I10" s="28"/>
      <c r="J10" s="28"/>
      <c r="K10" s="28"/>
      <c r="L10" s="28"/>
    </row>
    <row r="11" spans="1:12" ht="18.75" customHeight="1">
      <c r="A11" s="24" t="s">
        <v>346</v>
      </c>
      <c r="B11" s="25" t="s">
        <v>347</v>
      </c>
      <c r="C11" s="26">
        <v>2946.2</v>
      </c>
      <c r="D11" s="39">
        <v>0</v>
      </c>
      <c r="E11" s="26">
        <v>2946.2</v>
      </c>
      <c r="F11" s="28"/>
      <c r="G11" s="28"/>
      <c r="H11" s="28"/>
      <c r="I11" s="28"/>
      <c r="J11" s="28"/>
      <c r="K11" s="28"/>
      <c r="L11" s="28"/>
    </row>
    <row r="12" spans="1:12" ht="18.75" customHeight="1">
      <c r="A12" s="24" t="s">
        <v>348</v>
      </c>
      <c r="B12" s="25" t="s">
        <v>349</v>
      </c>
      <c r="C12" s="26">
        <v>77.432046999999997</v>
      </c>
      <c r="D12" s="39">
        <v>0</v>
      </c>
      <c r="E12" s="26">
        <v>77.432046999999997</v>
      </c>
      <c r="F12" s="28"/>
      <c r="G12" s="28"/>
      <c r="H12" s="28"/>
      <c r="I12" s="28"/>
      <c r="J12" s="28"/>
      <c r="K12" s="28"/>
      <c r="L12" s="28"/>
    </row>
    <row r="13" spans="1:12" ht="18.75" customHeight="1">
      <c r="A13" s="24" t="s">
        <v>350</v>
      </c>
      <c r="B13" s="25" t="s">
        <v>503</v>
      </c>
      <c r="C13" s="26">
        <v>66.720727999999994</v>
      </c>
      <c r="D13" s="39">
        <v>0</v>
      </c>
      <c r="E13" s="26">
        <v>66.720727999999994</v>
      </c>
      <c r="F13" s="28"/>
      <c r="G13" s="28"/>
      <c r="H13" s="28"/>
      <c r="I13" s="28"/>
      <c r="J13" s="28"/>
      <c r="K13" s="28"/>
      <c r="L13" s="28"/>
    </row>
    <row r="14" spans="1:12" ht="18.75" customHeight="1">
      <c r="A14" s="24" t="s">
        <v>352</v>
      </c>
      <c r="B14" s="25" t="s">
        <v>353</v>
      </c>
      <c r="C14" s="26">
        <v>66.720727999999994</v>
      </c>
      <c r="D14" s="40">
        <v>0</v>
      </c>
      <c r="E14" s="26">
        <v>66.720727999999994</v>
      </c>
      <c r="F14" s="29"/>
      <c r="G14" s="29"/>
      <c r="H14" s="29"/>
      <c r="I14" s="28"/>
      <c r="J14" s="28"/>
      <c r="K14" s="28"/>
      <c r="L14" s="28"/>
    </row>
    <row r="15" spans="1:12" ht="18.75" customHeight="1">
      <c r="A15" s="24" t="s">
        <v>354</v>
      </c>
      <c r="B15" s="25" t="s">
        <v>504</v>
      </c>
      <c r="C15" s="26">
        <v>0.65</v>
      </c>
      <c r="D15" s="40">
        <v>0</v>
      </c>
      <c r="E15" s="26">
        <v>0.65</v>
      </c>
      <c r="F15" s="29"/>
      <c r="G15" s="29"/>
      <c r="H15" s="29"/>
      <c r="I15" s="29"/>
      <c r="J15" s="28"/>
      <c r="K15" s="28"/>
      <c r="L15" s="29"/>
    </row>
    <row r="16" spans="1:12" ht="18.75" customHeight="1">
      <c r="A16" s="24" t="s">
        <v>356</v>
      </c>
      <c r="B16" s="25" t="s">
        <v>357</v>
      </c>
      <c r="C16" s="26">
        <v>15.99</v>
      </c>
      <c r="D16" s="40">
        <v>0</v>
      </c>
      <c r="E16" s="26">
        <v>15.99</v>
      </c>
      <c r="F16" s="29"/>
      <c r="G16" s="29"/>
      <c r="H16" s="29"/>
      <c r="I16" s="29"/>
      <c r="J16" s="28"/>
      <c r="K16" s="28"/>
      <c r="L16" s="28"/>
    </row>
    <row r="17" spans="1:12 16130:16384" ht="18.75" customHeight="1">
      <c r="A17" s="24" t="s">
        <v>358</v>
      </c>
      <c r="B17" s="25" t="s">
        <v>505</v>
      </c>
      <c r="C17" s="26">
        <v>33.387152</v>
      </c>
      <c r="D17" s="40">
        <v>0</v>
      </c>
      <c r="E17" s="26">
        <v>33.387152</v>
      </c>
      <c r="F17" s="29"/>
      <c r="G17" s="29"/>
      <c r="H17" s="29"/>
      <c r="I17" s="29"/>
      <c r="J17" s="28"/>
      <c r="K17" s="29"/>
      <c r="L17" s="29"/>
    </row>
    <row r="18" spans="1:12 16130:16384" ht="18.75" customHeight="1">
      <c r="A18" s="24" t="s">
        <v>360</v>
      </c>
      <c r="B18" s="25" t="s">
        <v>506</v>
      </c>
      <c r="C18" s="26">
        <v>16.693576</v>
      </c>
      <c r="D18" s="40">
        <v>0</v>
      </c>
      <c r="E18" s="26">
        <v>16.693576</v>
      </c>
      <c r="F18" s="29"/>
      <c r="G18" s="29"/>
      <c r="H18" s="29"/>
      <c r="I18" s="28"/>
      <c r="J18" s="28"/>
      <c r="K18" s="29"/>
      <c r="L18" s="29"/>
    </row>
    <row r="19" spans="1:12 16130:16384" ht="18.75" customHeight="1">
      <c r="A19" s="30" t="s">
        <v>362</v>
      </c>
      <c r="B19" s="25" t="s">
        <v>507</v>
      </c>
      <c r="C19" s="26">
        <v>25.623622000000001</v>
      </c>
      <c r="D19" s="40">
        <v>0</v>
      </c>
      <c r="E19" s="26">
        <v>25.623622000000001</v>
      </c>
      <c r="F19" s="29"/>
      <c r="G19" s="29"/>
      <c r="H19" s="29"/>
      <c r="I19" s="28"/>
      <c r="J19" s="29"/>
      <c r="K19" s="29"/>
      <c r="L19" s="29"/>
    </row>
    <row r="20" spans="1:12 16130:16384" ht="18.75" customHeight="1">
      <c r="A20" s="30" t="s">
        <v>364</v>
      </c>
      <c r="B20" s="25" t="s">
        <v>365</v>
      </c>
      <c r="C20" s="26">
        <v>25.623622000000001</v>
      </c>
      <c r="D20" s="40">
        <v>0</v>
      </c>
      <c r="E20" s="26">
        <v>25.623622000000001</v>
      </c>
      <c r="F20" s="29"/>
      <c r="G20" s="29"/>
      <c r="H20" s="29"/>
      <c r="I20" s="28"/>
      <c r="J20" s="29"/>
      <c r="K20" s="28"/>
      <c r="L20" s="29"/>
    </row>
    <row r="21" spans="1:12 16130:16384" ht="18.75" customHeight="1">
      <c r="A21" s="30" t="s">
        <v>366</v>
      </c>
      <c r="B21" s="25" t="s">
        <v>367</v>
      </c>
      <c r="C21" s="26">
        <v>5.8</v>
      </c>
      <c r="D21" s="40">
        <v>0</v>
      </c>
      <c r="E21" s="26">
        <v>5.8</v>
      </c>
      <c r="F21" s="29"/>
      <c r="G21" s="29"/>
      <c r="H21" s="29"/>
      <c r="I21" s="29"/>
      <c r="J21" s="29"/>
      <c r="K21" s="29"/>
      <c r="L21" s="29"/>
    </row>
    <row r="22" spans="1:12 16130:16384" ht="18.75" customHeight="1">
      <c r="A22" s="30" t="s">
        <v>368</v>
      </c>
      <c r="B22" s="25" t="s">
        <v>369</v>
      </c>
      <c r="C22" s="26">
        <v>2.7359619999999998</v>
      </c>
      <c r="D22" s="40">
        <v>0</v>
      </c>
      <c r="E22" s="26">
        <v>2.7359619999999998</v>
      </c>
      <c r="F22" s="28"/>
      <c r="G22" s="29"/>
      <c r="H22" s="29"/>
      <c r="I22" s="29"/>
      <c r="J22" s="29"/>
      <c r="K22" s="29"/>
      <c r="L22" s="29"/>
    </row>
    <row r="23" spans="1:12 16130:16384" ht="18.75" customHeight="1">
      <c r="A23" s="24" t="s">
        <v>370</v>
      </c>
      <c r="B23" s="25" t="s">
        <v>371</v>
      </c>
      <c r="C23" s="26">
        <v>17.08766</v>
      </c>
      <c r="D23" s="37">
        <v>0</v>
      </c>
      <c r="E23" s="26">
        <v>17.08766</v>
      </c>
      <c r="F23" s="38"/>
      <c r="G23" s="38"/>
      <c r="H23" s="38"/>
      <c r="I23" s="38"/>
      <c r="J23" s="38"/>
      <c r="K23" s="38"/>
      <c r="L23" s="38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2 16130:16384" ht="18.75" customHeight="1">
      <c r="A24" s="24" t="s">
        <v>372</v>
      </c>
      <c r="B24" s="25" t="s">
        <v>508</v>
      </c>
      <c r="C24" s="26">
        <v>25.040364</v>
      </c>
      <c r="D24" s="37">
        <v>0</v>
      </c>
      <c r="E24" s="26">
        <v>25.040364</v>
      </c>
      <c r="F24" s="38"/>
      <c r="G24" s="38"/>
      <c r="H24" s="38"/>
      <c r="I24" s="38"/>
      <c r="J24" s="38"/>
      <c r="K24" s="38"/>
      <c r="L24" s="38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2 16130:16384" ht="18.75" customHeight="1">
      <c r="A25" s="24" t="s">
        <v>374</v>
      </c>
      <c r="B25" s="25" t="s">
        <v>509</v>
      </c>
      <c r="C25" s="26">
        <v>25.040364</v>
      </c>
      <c r="D25" s="37">
        <v>0</v>
      </c>
      <c r="E25" s="26">
        <v>25.040364</v>
      </c>
      <c r="F25" s="38"/>
      <c r="G25" s="38"/>
      <c r="H25" s="38"/>
      <c r="I25" s="38"/>
      <c r="J25" s="38"/>
      <c r="K25" s="38"/>
      <c r="L25" s="38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2 16130:16384" ht="18.75" customHeight="1">
      <c r="A26" s="24" t="s">
        <v>376</v>
      </c>
      <c r="B26" s="25" t="s">
        <v>377</v>
      </c>
      <c r="C26" s="26">
        <v>25.040364</v>
      </c>
      <c r="D26" s="37">
        <v>0</v>
      </c>
      <c r="E26" s="26">
        <v>25.040364</v>
      </c>
      <c r="F26" s="38"/>
      <c r="G26" s="38"/>
      <c r="H26" s="38"/>
      <c r="I26" s="38"/>
      <c r="J26" s="38"/>
      <c r="K26" s="38"/>
      <c r="L26" s="38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2 16130:16384" ht="12.75" customHeight="1">
      <c r="F27" s="41"/>
      <c r="G27" s="41"/>
      <c r="H27" s="41"/>
    </row>
    <row r="28" spans="1:12 16130:16384" ht="12.75" customHeight="1">
      <c r="F28" s="41"/>
      <c r="G28" s="41"/>
      <c r="H28" s="41"/>
    </row>
    <row r="29" spans="1:12 16130:16384" ht="12.75" customHeight="1">
      <c r="F29" s="41"/>
      <c r="G29" s="41"/>
      <c r="H29" s="41"/>
    </row>
    <row r="30" spans="1:12 16130:16384" ht="12.75" customHeight="1">
      <c r="F30" s="41"/>
      <c r="G30" s="41"/>
      <c r="H30" s="41"/>
    </row>
    <row r="31" spans="1:12 16130:16384" ht="12.75" customHeight="1">
      <c r="F31" s="41"/>
      <c r="G31" s="41"/>
      <c r="H31" s="41"/>
    </row>
    <row r="32" spans="1:12 16130:16384" ht="12.75" customHeight="1">
      <c r="F32" s="41"/>
      <c r="G32" s="41"/>
      <c r="H32" s="41"/>
    </row>
    <row r="33" spans="6:8" ht="12.75" customHeight="1">
      <c r="F33" s="41"/>
      <c r="G33" s="41"/>
      <c r="H33" s="41"/>
    </row>
    <row r="34" spans="6:8" ht="12.75" customHeight="1">
      <c r="F34" s="41"/>
      <c r="G34" s="41"/>
      <c r="H34" s="41"/>
    </row>
    <row r="35" spans="6:8" ht="12.75" customHeight="1">
      <c r="F35" s="41"/>
      <c r="G35" s="41"/>
      <c r="H35" s="41"/>
    </row>
    <row r="36" spans="6:8" ht="12.75" customHeight="1">
      <c r="F36" s="41"/>
      <c r="G36" s="41"/>
      <c r="H36" s="41"/>
    </row>
    <row r="37" spans="6:8" ht="12.75" customHeight="1">
      <c r="F37" s="41"/>
      <c r="G37" s="41"/>
      <c r="H37" s="41"/>
    </row>
    <row r="38" spans="6:8" ht="12.75" customHeight="1">
      <c r="F38" s="41"/>
      <c r="G38" s="41"/>
      <c r="H38" s="41"/>
    </row>
    <row r="39" spans="6:8" ht="12.75" customHeight="1">
      <c r="F39" s="41"/>
      <c r="G39" s="41"/>
      <c r="H39" s="41"/>
    </row>
    <row r="40" spans="6:8" ht="12.75" customHeight="1">
      <c r="F40" s="41"/>
      <c r="G40" s="41"/>
      <c r="H40" s="41"/>
    </row>
    <row r="41" spans="6:8" ht="12.75" customHeight="1">
      <c r="F41" s="41"/>
      <c r="G41" s="41"/>
      <c r="H41" s="41"/>
    </row>
    <row r="42" spans="6:8" ht="12.75" customHeight="1">
      <c r="F42" s="41"/>
      <c r="G42" s="41"/>
      <c r="H42" s="41"/>
    </row>
    <row r="43" spans="6:8" ht="12.75" customHeight="1">
      <c r="F43" s="41"/>
      <c r="G43" s="41"/>
      <c r="H43" s="41"/>
    </row>
    <row r="44" spans="6:8" ht="12.75" customHeight="1">
      <c r="F44" s="41"/>
      <c r="G44" s="41"/>
      <c r="H44" s="41"/>
    </row>
    <row r="45" spans="6:8" ht="12.75" customHeight="1">
      <c r="F45" s="41"/>
      <c r="G45" s="41"/>
      <c r="H45" s="41"/>
    </row>
  </sheetData>
  <mergeCells count="11">
    <mergeCell ref="A7:B7"/>
    <mergeCell ref="C5:C6"/>
    <mergeCell ref="D5:D6"/>
    <mergeCell ref="E5:E6"/>
    <mergeCell ref="F5:F6"/>
    <mergeCell ref="J5:J6"/>
    <mergeCell ref="K5:K6"/>
    <mergeCell ref="L5:L6"/>
    <mergeCell ref="A5:B5"/>
    <mergeCell ref="H5:I5"/>
    <mergeCell ref="G5:G6"/>
  </mergeCells>
  <phoneticPr fontId="20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5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15.25" style="8" customWidth="1"/>
    <col min="2" max="2" width="36.875" style="8" customWidth="1"/>
    <col min="3" max="8" width="18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510</v>
      </c>
      <c r="B1" s="10"/>
    </row>
    <row r="2" spans="1:9" ht="27">
      <c r="A2" s="11" t="s">
        <v>511</v>
      </c>
      <c r="B2" s="12"/>
      <c r="C2" s="12"/>
      <c r="D2" s="12"/>
      <c r="E2" s="12"/>
      <c r="F2" s="12"/>
      <c r="G2" s="12"/>
      <c r="H2" s="13"/>
    </row>
    <row r="3" spans="1:9" ht="20.100000000000001" customHeight="1">
      <c r="A3" s="14"/>
      <c r="B3" s="15"/>
      <c r="C3" s="12"/>
      <c r="D3" s="12"/>
      <c r="E3" s="12"/>
      <c r="F3" s="12"/>
      <c r="G3" s="12"/>
      <c r="H3" s="13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19" t="s">
        <v>338</v>
      </c>
      <c r="E5" s="19" t="s">
        <v>339</v>
      </c>
      <c r="F5" s="4" t="s">
        <v>512</v>
      </c>
      <c r="G5" s="4" t="s">
        <v>513</v>
      </c>
      <c r="H5" s="4" t="s">
        <v>514</v>
      </c>
    </row>
    <row r="6" spans="1:9" ht="27" customHeight="1">
      <c r="A6" s="172" t="s">
        <v>318</v>
      </c>
      <c r="B6" s="173"/>
      <c r="C6" s="20">
        <f>SUM(C7,C12,C18,C23)</f>
        <v>3640.1517100000001</v>
      </c>
      <c r="D6" s="21">
        <f>SUM(D7,D12,D18,D23)</f>
        <v>693.95171000000005</v>
      </c>
      <c r="E6" s="22">
        <v>2946.2</v>
      </c>
      <c r="F6" s="23"/>
      <c r="G6" s="23"/>
      <c r="H6" s="23"/>
    </row>
    <row r="7" spans="1:9" ht="18" customHeight="1">
      <c r="A7" s="24" t="s">
        <v>340</v>
      </c>
      <c r="B7" s="25" t="s">
        <v>341</v>
      </c>
      <c r="C7" s="26">
        <v>3522.7669959999998</v>
      </c>
      <c r="D7" s="26">
        <f>D8</f>
        <v>576.56699600000002</v>
      </c>
      <c r="E7" s="27">
        <v>2946.2</v>
      </c>
      <c r="F7" s="28"/>
      <c r="G7" s="28"/>
      <c r="H7" s="28"/>
    </row>
    <row r="8" spans="1:9" ht="18" customHeight="1">
      <c r="A8" s="24" t="s">
        <v>342</v>
      </c>
      <c r="B8" s="25" t="s">
        <v>343</v>
      </c>
      <c r="C8" s="26">
        <v>3522.7669959999998</v>
      </c>
      <c r="D8" s="26">
        <f>SUM(D9:D11)</f>
        <v>576.56699600000002</v>
      </c>
      <c r="E8" s="27">
        <v>2946.2</v>
      </c>
      <c r="F8" s="28"/>
      <c r="G8" s="28"/>
      <c r="H8" s="28"/>
    </row>
    <row r="9" spans="1:9" ht="18" customHeight="1">
      <c r="A9" s="24" t="s">
        <v>344</v>
      </c>
      <c r="B9" s="25" t="s">
        <v>345</v>
      </c>
      <c r="C9" s="26">
        <v>499.13494900000001</v>
      </c>
      <c r="D9" s="26">
        <v>499.13494900000001</v>
      </c>
      <c r="E9" s="28"/>
      <c r="F9" s="28"/>
      <c r="G9" s="28"/>
      <c r="H9" s="28"/>
    </row>
    <row r="10" spans="1:9" ht="18" customHeight="1">
      <c r="A10" s="24" t="s">
        <v>346</v>
      </c>
      <c r="B10" s="25" t="s">
        <v>347</v>
      </c>
      <c r="C10" s="26">
        <v>2946.2</v>
      </c>
      <c r="D10" s="29"/>
      <c r="E10" s="27">
        <v>2946.2</v>
      </c>
      <c r="F10" s="28"/>
      <c r="G10" s="28"/>
      <c r="H10" s="28"/>
      <c r="I10" s="10"/>
    </row>
    <row r="11" spans="1:9" ht="18" customHeight="1">
      <c r="A11" s="24" t="s">
        <v>348</v>
      </c>
      <c r="B11" s="25" t="s">
        <v>349</v>
      </c>
      <c r="C11" s="26">
        <v>77.432046999999997</v>
      </c>
      <c r="D11" s="26">
        <v>77.432046999999997</v>
      </c>
      <c r="E11" s="28"/>
      <c r="F11" s="28"/>
      <c r="G11" s="28"/>
      <c r="H11" s="28"/>
    </row>
    <row r="12" spans="1:9" ht="18" customHeight="1">
      <c r="A12" s="24" t="s">
        <v>350</v>
      </c>
      <c r="B12" s="25" t="s">
        <v>351</v>
      </c>
      <c r="C12" s="26">
        <v>66.720727999999994</v>
      </c>
      <c r="D12" s="26">
        <v>66.720727999999994</v>
      </c>
      <c r="E12" s="28"/>
      <c r="F12" s="28"/>
      <c r="G12" s="28"/>
      <c r="H12" s="29"/>
    </row>
    <row r="13" spans="1:9" ht="18" customHeight="1">
      <c r="A13" s="24" t="s">
        <v>352</v>
      </c>
      <c r="B13" s="25" t="s">
        <v>353</v>
      </c>
      <c r="C13" s="26">
        <v>66.720727999999994</v>
      </c>
      <c r="D13" s="26">
        <v>66.720727999999994</v>
      </c>
      <c r="E13" s="28"/>
      <c r="F13" s="28"/>
      <c r="G13" s="28"/>
      <c r="H13" s="29"/>
      <c r="I13" s="10"/>
    </row>
    <row r="14" spans="1:9" ht="18" customHeight="1">
      <c r="A14" s="24" t="s">
        <v>354</v>
      </c>
      <c r="B14" s="25" t="s">
        <v>355</v>
      </c>
      <c r="C14" s="26">
        <v>0.65</v>
      </c>
      <c r="D14" s="26">
        <v>0.65</v>
      </c>
      <c r="E14" s="29"/>
      <c r="F14" s="28"/>
      <c r="G14" s="28"/>
      <c r="H14" s="28"/>
    </row>
    <row r="15" spans="1:9" ht="18" customHeight="1">
      <c r="A15" s="24" t="s">
        <v>356</v>
      </c>
      <c r="B15" s="25" t="s">
        <v>357</v>
      </c>
      <c r="C15" s="26">
        <v>15.99</v>
      </c>
      <c r="D15" s="26">
        <v>15.99</v>
      </c>
      <c r="E15" s="29" t="s">
        <v>515</v>
      </c>
      <c r="F15" s="28"/>
      <c r="G15" s="28"/>
      <c r="H15" s="29"/>
    </row>
    <row r="16" spans="1:9" ht="18" customHeight="1">
      <c r="A16" s="24" t="s">
        <v>358</v>
      </c>
      <c r="B16" s="25" t="s">
        <v>359</v>
      </c>
      <c r="C16" s="26">
        <v>33.387152</v>
      </c>
      <c r="D16" s="26">
        <v>33.387152</v>
      </c>
      <c r="E16" s="29"/>
      <c r="F16" s="28"/>
      <c r="G16" s="29"/>
      <c r="H16" s="29"/>
    </row>
    <row r="17" spans="1:8 16130:16384" ht="18" customHeight="1">
      <c r="A17" s="24" t="s">
        <v>360</v>
      </c>
      <c r="B17" s="25" t="s">
        <v>361</v>
      </c>
      <c r="C17" s="26">
        <v>16.693576</v>
      </c>
      <c r="D17" s="26">
        <v>16.693576</v>
      </c>
      <c r="E17" s="29"/>
      <c r="F17" s="29"/>
      <c r="G17" s="29"/>
      <c r="H17" s="28"/>
    </row>
    <row r="18" spans="1:8 16130:16384" ht="18" customHeight="1">
      <c r="A18" s="30" t="s">
        <v>362</v>
      </c>
      <c r="B18" s="25" t="s">
        <v>363</v>
      </c>
      <c r="C18" s="26">
        <v>25.623622000000001</v>
      </c>
      <c r="D18" s="26">
        <v>25.623622000000001</v>
      </c>
      <c r="E18" s="28"/>
      <c r="F18" s="29"/>
      <c r="G18" s="29"/>
      <c r="H18" s="29"/>
    </row>
    <row r="19" spans="1:8 16130:16384" ht="18" customHeight="1">
      <c r="A19" s="30" t="s">
        <v>364</v>
      </c>
      <c r="B19" s="25" t="s">
        <v>365</v>
      </c>
      <c r="C19" s="26">
        <v>25.623622000000001</v>
      </c>
      <c r="D19" s="26">
        <v>25.623622000000001</v>
      </c>
      <c r="E19" s="29"/>
      <c r="F19" s="28"/>
      <c r="G19" s="29"/>
      <c r="H19" s="29"/>
    </row>
    <row r="20" spans="1:8 16130:16384" ht="18" customHeight="1">
      <c r="A20" s="24" t="s">
        <v>366</v>
      </c>
      <c r="B20" s="25" t="s">
        <v>367</v>
      </c>
      <c r="C20" s="26">
        <v>5.8</v>
      </c>
      <c r="D20" s="26">
        <v>5.8</v>
      </c>
      <c r="E20" s="28"/>
      <c r="F20" s="28"/>
      <c r="G20" s="28"/>
      <c r="H20" s="28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8 16130:16384" ht="18" customHeight="1">
      <c r="A21" s="24" t="s">
        <v>368</v>
      </c>
      <c r="B21" s="25" t="s">
        <v>369</v>
      </c>
      <c r="C21" s="26">
        <v>2.7359619999999998</v>
      </c>
      <c r="D21" s="26">
        <v>2.7359619999999998</v>
      </c>
      <c r="E21" s="28"/>
      <c r="F21" s="28"/>
      <c r="G21" s="28"/>
      <c r="H21" s="28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8 16130:16384" ht="18" customHeight="1">
      <c r="A22" s="24" t="s">
        <v>370</v>
      </c>
      <c r="B22" s="25" t="s">
        <v>371</v>
      </c>
      <c r="C22" s="26">
        <v>17.08766</v>
      </c>
      <c r="D22" s="26">
        <v>17.08766</v>
      </c>
      <c r="E22" s="28"/>
      <c r="F22" s="28"/>
      <c r="G22" s="28"/>
      <c r="H22" s="28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8 16130:16384" ht="18" customHeight="1">
      <c r="A23" s="24" t="s">
        <v>372</v>
      </c>
      <c r="B23" s="25" t="s">
        <v>373</v>
      </c>
      <c r="C23" s="26">
        <v>25.040364</v>
      </c>
      <c r="D23" s="26">
        <v>25.040364</v>
      </c>
      <c r="E23" s="28"/>
      <c r="F23" s="28"/>
      <c r="G23" s="28"/>
      <c r="H23" s="28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8 16130:16384" ht="18" customHeight="1">
      <c r="A24" s="24" t="s">
        <v>374</v>
      </c>
      <c r="B24" s="25" t="s">
        <v>375</v>
      </c>
      <c r="C24" s="26">
        <v>25.040364</v>
      </c>
      <c r="D24" s="26">
        <v>25.040364</v>
      </c>
      <c r="E24" s="28"/>
      <c r="F24" s="28"/>
      <c r="G24" s="28"/>
      <c r="H24" s="28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8 16130:16384" ht="18" customHeight="1">
      <c r="A25" s="24" t="s">
        <v>376</v>
      </c>
      <c r="B25" s="25" t="s">
        <v>377</v>
      </c>
      <c r="C25" s="26">
        <v>25.040364</v>
      </c>
      <c r="D25" s="26">
        <v>25.040364</v>
      </c>
      <c r="E25" s="28"/>
      <c r="F25" s="28"/>
      <c r="G25" s="28"/>
      <c r="H25" s="28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</sheetData>
  <mergeCells count="1">
    <mergeCell ref="A6:B6"/>
  </mergeCells>
  <phoneticPr fontId="20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B6" sqref="B6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516</v>
      </c>
      <c r="B1" s="3"/>
      <c r="C1" s="3"/>
      <c r="D1" s="3"/>
      <c r="E1" s="3"/>
      <c r="F1" s="3"/>
    </row>
    <row r="2" spans="1:11" ht="19.5" customHeight="1">
      <c r="A2" s="174" t="s">
        <v>517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75" t="s">
        <v>316</v>
      </c>
      <c r="B4" s="163" t="s">
        <v>318</v>
      </c>
      <c r="C4" s="163" t="s">
        <v>493</v>
      </c>
      <c r="D4" s="163" t="s">
        <v>499</v>
      </c>
      <c r="E4" s="163" t="s">
        <v>478</v>
      </c>
      <c r="F4" s="163" t="s">
        <v>480</v>
      </c>
      <c r="G4" s="163" t="s">
        <v>482</v>
      </c>
      <c r="H4" s="163"/>
      <c r="I4" s="163" t="s">
        <v>484</v>
      </c>
      <c r="J4" s="163" t="s">
        <v>486</v>
      </c>
      <c r="K4" s="163" t="s">
        <v>491</v>
      </c>
    </row>
    <row r="5" spans="1:11" s="1" customFormat="1" ht="42.75" customHeight="1">
      <c r="A5" s="175"/>
      <c r="B5" s="163"/>
      <c r="C5" s="163"/>
      <c r="D5" s="163"/>
      <c r="E5" s="163"/>
      <c r="F5" s="163"/>
      <c r="G5" s="4" t="s">
        <v>500</v>
      </c>
      <c r="H5" s="4" t="s">
        <v>518</v>
      </c>
      <c r="I5" s="163"/>
      <c r="J5" s="163"/>
      <c r="K5" s="163"/>
    </row>
    <row r="6" spans="1:11" ht="30" customHeight="1">
      <c r="A6" s="5" t="s">
        <v>318</v>
      </c>
      <c r="B6" s="6" t="s">
        <v>522</v>
      </c>
      <c r="C6" s="6">
        <f t="shared" ref="C6:K6" si="0">SUM(C7:C9)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</row>
    <row r="7" spans="1:11" ht="48" customHeight="1">
      <c r="A7" s="7" t="s">
        <v>519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520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521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0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