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部门收支总表'!$A$1:$D$22</definedName>
    <definedName name="_xlnm.Print_Area" localSheetId="7">'7 部门收入总表'!$A$1:$L$24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<sst xmlns="http://schemas.openxmlformats.org/spreadsheetml/2006/main" count="1483" uniqueCount="545">
  <si>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</si>
  <si>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</si>
  <si>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</si>
  <si>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</si>
  <si>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</si>
  <si>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</si>
  <si>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</si>
  <si>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</si>
  <si>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</si>
  <si>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</si>
  <si>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</si>
  <si>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</si>
  <si>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</si>
  <si>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</si>
  <si>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</si>
  <si>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</si>
  <si>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</si>
  <si>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</si>
  <si>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</si>
  <si>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</si>
  <si>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</si>
  <si>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</si>
  <si>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</si>
  <si>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</si>
  <si>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</si>
  <si>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</si>
  <si>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</si>
  <si>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</si>
  <si>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</si>
  <si>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</si>
  <si>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</si>
  <si>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</si>
  <si>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</si>
  <si>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</si>
  <si>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</si>
  <si>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</si>
  <si>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</si>
  <si>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</si>
  <si>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</si>
  <si>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</si>
  <si>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</si>
  <si>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</si>
  <si>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</si>
  <si>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</si>
  <si>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</si>
  <si>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</si>
  <si>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</si>
  <si>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</si>
  <si>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</si>
  <si>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</si>
  <si>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</si>
  <si>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</si>
  <si>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</si>
  <si>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</si>
  <si>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</si>
  <si>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</si>
  <si>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</si>
  <si>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</si>
  <si>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</si>
  <si>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</si>
  <si>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</si>
  <si>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</si>
  <si>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</si>
  <si>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</si>
  <si>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</si>
  <si>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</si>
  <si>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</si>
  <si>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</si>
  <si>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</si>
  <si>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</si>
  <si>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</si>
  <si>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</si>
  <si>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</si>
  <si>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</si>
  <si>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</si>
  <si>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</si>
  <si>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</si>
  <si>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</si>
  <si>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</si>
  <si>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</si>
  <si>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</si>
  <si>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</si>
  <si>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</si>
  <si>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</si>
  <si>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</si>
  <si>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</si>
  <si>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</si>
  <si>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</si>
  <si>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</si>
  <si>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</si>
  <si>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</si>
  <si>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</si>
  <si>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</si>
  <si>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</si>
  <si>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</si>
  <si>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</si>
  <si>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</si>
  <si>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</si>
  <si>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</si>
  <si>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</si>
  <si>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</si>
  <si>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</si>
  <si>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</si>
  <si>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</si>
  <si>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</si>
  <si>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</si>
  <si>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</si>
  <si>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</si>
  <si>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</si>
  <si>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</si>
  <si>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</si>
  <si>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</si>
  <si>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</si>
  <si>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</si>
  <si>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</si>
  <si>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</si>
  <si>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</si>
  <si>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</si>
  <si>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</si>
  <si>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</si>
  <si>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</si>
  <si>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</si>
  <si>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</si>
  <si>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</si>
  <si>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</si>
  <si>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</si>
  <si>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</si>
  <si>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</si>
  <si>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</si>
  <si>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</si>
  <si>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</si>
  <si>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</si>
  <si>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</si>
  <si>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</si>
  <si>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</si>
  <si>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</si>
  <si>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</si>
  <si>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</si>
  <si>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</si>
  <si>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</si>
  <si>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</si>
  <si>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</si>
  <si>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</si>
  <si>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</si>
  <si>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</si>
  <si>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</si>
  <si>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</si>
  <si>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</si>
  <si>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</si>
  <si>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</si>
  <si>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</si>
  <si>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</si>
  <si>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</si>
  <si>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</si>
  <si>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</si>
  <si>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</si>
  <si>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</si>
  <si>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</si>
  <si>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</si>
  <si>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</si>
  <si>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</si>
  <si>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</si>
  <si>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</si>
  <si>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</si>
  <si>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</si>
  <si>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</si>
  <si>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</si>
  <si>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</si>
  <si>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</si>
  <si>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</si>
  <si>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</si>
  <si>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</si>
  <si>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</si>
  <si>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</si>
  <si>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</si>
  <si>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</si>
  <si>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</si>
  <si>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</si>
  <si>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</si>
  <si>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</si>
  <si>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</si>
  <si>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</si>
  <si>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</si>
  <si>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</si>
  <si>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</si>
  <si>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</si>
  <si>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</si>
  <si>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</si>
  <si>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</si>
  <si>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</si>
  <si>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</si>
  <si>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</si>
  <si>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</si>
  <si>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</si>
  <si>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</si>
  <si>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</si>
  <si>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</si>
  <si>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</si>
  <si>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</si>
  <si>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</si>
  <si>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</si>
  <si>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</si>
  <si>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</si>
  <si>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</si>
  <si>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</si>
  <si>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</si>
  <si>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</si>
  <si>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</si>
  <si>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</si>
  <si>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</si>
  <si>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</si>
  <si>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</si>
  <si>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</si>
  <si>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</si>
  <si>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</si>
  <si>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</si>
  <si>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</si>
  <si>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</si>
  <si>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</si>
  <si>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</si>
  <si>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</si>
  <si>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</si>
  <si>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</si>
  <si>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</si>
  <si>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</si>
  <si>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</si>
  <si>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</si>
  <si>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</si>
  <si>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</si>
  <si>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</si>
  <si>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</si>
  <si>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</si>
  <si>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</si>
  <si>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</si>
  <si>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</si>
  <si>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</si>
  <si>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</si>
  <si>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</si>
  <si>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</si>
  <si>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</si>
  <si>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</si>
  <si>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</si>
  <si>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</si>
  <si>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</si>
  <si>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</si>
  <si>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</si>
  <si>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</si>
  <si>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</si>
  <si>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</si>
  <si>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</si>
  <si>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</si>
  <si>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</si>
  <si>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</si>
  <si>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</si>
  <si>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</si>
  <si>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</si>
  <si>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</si>
  <si>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</si>
  <si>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</si>
  <si>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</si>
  <si>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</si>
  <si>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</si>
  <si>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</si>
  <si>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</si>
  <si>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</si>
  <si>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</si>
  <si>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</si>
  <si>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</si>
  <si>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</si>
  <si>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</si>
  <si>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</si>
  <si>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</si>
  <si>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</si>
  <si>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</si>
  <si>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</si>
  <si>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</si>
  <si>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</si>
  <si>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</si>
  <si>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</si>
  <si>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</si>
  <si>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</si>
  <si>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</si>
  <si>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</si>
  <si>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</si>
  <si>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</si>
  <si>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</si>
  <si>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</si>
  <si>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</si>
  <si>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</si>
  <si>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</si>
  <si>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</si>
  <si>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</si>
  <si>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</si>
  <si>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</si>
  <si>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</si>
  <si>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</si>
  <si>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</si>
  <si>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</si>
  <si>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</si>
  <si>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</si>
  <si>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</si>
  <si>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</si>
  <si>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</si>
  <si>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</si>
  <si>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</si>
  <si>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</si>
  <si>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</si>
  <si>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</si>
  <si>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</si>
  <si>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</si>
  <si>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</si>
  <si>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</si>
  <si>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重庆市巴南区科学技术协会财政拨款收支总表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</si>
  <si>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</si>
  <si>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</si>
  <si>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</si>
  <si>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</si>
  <si>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</si>
  <si>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</si>
  <si>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</si>
  <si>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</si>
  <si>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</si>
  <si>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</si>
  <si>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</si>
  <si>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</si>
  <si>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</si>
  <si>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</si>
  <si>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</si>
  <si>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</si>
  <si>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</si>
  <si>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</si>
  <si>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</si>
  <si>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</si>
  <si>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</si>
  <si>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</si>
  <si>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</si>
  <si>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重庆市巴南区科学技术协会一般公共预算财政拨款支出预算表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</si>
  <si>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</si>
  <si>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</si>
  <si>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</si>
  <si>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</si>
  <si>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</si>
  <si>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</si>
  <si>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</si>
  <si>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</si>
  <si>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</si>
  <si>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</si>
  <si>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</si>
  <si>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</si>
  <si>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</si>
  <si>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</si>
  <si>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</si>
  <si>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</si>
  <si>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</si>
  <si>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</si>
  <si>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</si>
  <si>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</si>
  <si>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</si>
  <si>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</si>
  <si>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</si>
  <si>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</si>
  <si>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</si>
  <si>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</si>
  <si>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</si>
  <si>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</si>
  <si>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</si>
  <si>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</si>
  <si>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</si>
  <si>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</si>
  <si>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</si>
  <si>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</si>
  <si>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</si>
  <si>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</si>
  <si>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</si>
  <si>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</si>
  <si>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</si>
  <si>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</si>
  <si>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</si>
  <si>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</si>
  <si>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</si>
  <si>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重庆市巴南区科学技术协会一般公共预算财政拨款基本支出预算表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</si>
  <si>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</si>
  <si>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</si>
  <si>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</si>
  <si>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</si>
  <si>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</si>
  <si>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</si>
  <si>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</si>
  <si>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</si>
  <si>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</si>
  <si>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</si>
  <si>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</si>
  <si>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</si>
  <si>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</si>
  <si>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</si>
  <si>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</si>
  <si>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</si>
  <si>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</si>
  <si>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</si>
  <si>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</si>
  <si>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</si>
  <si>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</si>
  <si>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</si>
  <si>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</si>
  <si>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</si>
  <si>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</si>
  <si>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</si>
  <si>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</si>
  <si>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</si>
  <si>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</si>
  <si>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</si>
  <si>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</si>
  <si>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</si>
  <si>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</si>
  <si>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</si>
  <si>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</si>
  <si>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</si>
  <si>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</si>
  <si>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</si>
  <si>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</si>
  <si>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</si>
  <si>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</si>
  <si>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</si>
  <si>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</si>
  <si>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</si>
  <si>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</si>
  <si>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</si>
  <si>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</si>
  <si>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</si>
  <si>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</si>
  <si>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</si>
  <si>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</si>
  <si>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</si>
  <si>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</si>
  <si>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</si>
  <si>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</si>
  <si>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</si>
  <si>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</si>
  <si>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</si>
  <si>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</si>
  <si>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重庆市巴南区科学技术协会一般公共预算“三公”经费支出表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</si>
  <si>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</si>
  <si>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</si>
  <si>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</si>
  <si>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</si>
  <si>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</si>
  <si>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</si>
  <si>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</si>
  <si>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重庆市巴南区科学技术协会政府性基金预算支出表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</si>
  <si>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</si>
  <si>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</si>
  <si>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</si>
  <si>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附件3-6</t>
  </si>
  <si>
    <t>重庆市巴南区科学技术协会部门收支总表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</si>
  <si>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</si>
  <si>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</si>
  <si>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</si>
  <si>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</si>
  <si>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</si>
  <si>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</si>
  <si>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</si>
  <si>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</si>
  <si>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</si>
  <si>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</si>
  <si>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</si>
  <si>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</si>
  <si>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</si>
  <si>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</si>
  <si>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重庆市巴南区科学技术协会部门收入总表</t>
  </si>
  <si>
    <t>科目</t>
  </si>
  <si>
    <t>非教育收费收入预算</t>
  </si>
  <si>
    <t>教育收费收预算入</t>
  </si>
  <si>
    <t>附件3-8</t>
  </si>
  <si>
    <t>重庆市巴南区科学技术协会部门支出总表</t>
  </si>
  <si>
    <t>上缴上级支出</t>
  </si>
  <si>
    <t>事业单位经营支出</t>
  </si>
  <si>
    <t>对下级单位补助支出</t>
  </si>
  <si>
    <t>附件3-9</t>
  </si>
  <si>
    <t>重庆市巴南区科学技术协会政府采购预算明细表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</si>
  <si>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</si>
  <si>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</si>
  <si>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</si>
  <si>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</si>
  <si>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</si>
  <si>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</si>
  <si>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</si>
  <si>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重庆市巴南区科学技术协会</t>
  </si>
  <si>
    <t>支出预算总量</t>
  </si>
  <si>
    <t>其中：部门预算支出</t>
  </si>
  <si>
    <t>当年整体绩效目标</t>
  </si>
  <si>
    <t>2021年坚持以习近平新时代中国特色社会主义思想为指导，按照中国科协、市科协和区委、区政府决策部署，围绕中心，服务大局，不断促进公民科学素质提升，满足人民群众对科技的获得感，推动产学研用协同创新，服务科技经济融合发展，促进科普工作创新发展。主要目标有：按市科协安排开展“弘扬爱国奋斗精神，建功立业新时代”主题活动、深入推进科技经济融合发展市级试点工作，开展全国科普日系列活动3场以上、开展建言献策3次以上，年度公民具备科学素质比例至少达到12.2%。同时，完成区下达的市对区考核目标任务，协助完成市对区考核、区政府工作报告网格化目标管理、重点项目及民生实事任务。</t>
  </si>
  <si>
    <t>绩效指标</t>
  </si>
  <si>
    <t>指标名称</t>
  </si>
  <si>
    <t>指标权重</t>
  </si>
  <si>
    <t>计量单位</t>
  </si>
  <si>
    <t>指标性质</t>
  </si>
  <si>
    <t>指标值</t>
  </si>
  <si>
    <t>完成区下达的市对区考核目标任务</t>
  </si>
  <si>
    <t>无</t>
  </si>
  <si>
    <t>达标</t>
  </si>
  <si>
    <t>开展“弘扬爱国奋斗精神，建功立业新时代”主题活动</t>
  </si>
  <si>
    <t>按市科协文件执行</t>
  </si>
  <si>
    <t>深入推进科技经济融合发展市级试点工作</t>
  </si>
  <si>
    <t>公民科学素质比例提升</t>
  </si>
  <si>
    <t>%</t>
  </si>
  <si>
    <t>≥</t>
  </si>
  <si>
    <t>开展全国科普日系列活动</t>
  </si>
  <si>
    <t>场</t>
  </si>
  <si>
    <t>=</t>
  </si>
  <si>
    <t>开展建言献策</t>
  </si>
  <si>
    <t>次</t>
  </si>
  <si>
    <t>协助完成市对区考核、区政府工作报告网格化目标管理、重点项目及民生实事任务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</si>
  <si>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</si>
  <si>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</si>
  <si>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</si>
  <si>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</si>
  <si>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</si>
  <si>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</si>
  <si>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</si>
  <si>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</si>
  <si>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</si>
  <si>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</si>
  <si>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</si>
  <si>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</si>
  <si>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备注：本单位无重点专项绩效目标，故此表无数据。</t>
  </si>
  <si>
    <t>附件3-12</t>
  </si>
  <si>
    <t>2021年区级一般性项目绩效目标表</t>
  </si>
  <si>
    <t>科普专项经费</t>
  </si>
  <si>
    <t>2021年实施为科技工作者服务、为创新驱动发展服务、为提高全民科学素质服务、为党和政府科学决策服务、加强科协组织建设、创建全国科普示范区等六大专项工作。</t>
  </si>
  <si>
    <t>1.渝科协文〔2014〕140号规定：科协科普专项经费列入本级政府财政预算，并明显高于同等地区的平均水平。其中，主城区不低于每人2.5元的标准。
2. 渝府办发〔2016〕105号）规定：各区县(自治县)人民政府根据财力情况和公民科学素质建设发展的实际需要，逐步提高教育、科普经费的投入水平，并将科普经费列入同级财政预算。
3. 巴南委办发〔2016〕12号）文件第十一条规定：科普工作经费随项目增加、服务内容拓展、服务质量提高和群众满意度提升而合理增加。
4.渝科协发〔2020〕76号：各区县科协要主动向分管领导汇报，积极动员各方力量，开展“2021-2025年度全国科普示范县（市、区）”创建，促进本地区科普工作创新发展。</t>
  </si>
  <si>
    <t>2021年完成以下目标：开展科普宣传活动≥10项，科普工作完成率、科协组织体系建设达标率、专项经费支出规范率、科普工作完成及时率均达100%，不断提高公民科学素质，满足人民群众对科技的获得感，推动产学研用协同创新，服务科技经济融合发展，启动创建全国科普示范区，促进科普工作创新发展，参与人员满意度≥90%。</t>
  </si>
  <si>
    <t>科普工作完成率</t>
  </si>
  <si>
    <t>＝</t>
  </si>
  <si>
    <t>开展科普宣传活动</t>
  </si>
  <si>
    <t>项</t>
  </si>
  <si>
    <t>科协组织体系建设达标率</t>
  </si>
  <si>
    <t>专项经费支出规范率</t>
  </si>
  <si>
    <t>科普活动开展及时率</t>
  </si>
  <si>
    <t>科普工作完成及时率</t>
  </si>
  <si>
    <t>推进科技经济融合发展</t>
  </si>
  <si>
    <t xml:space="preserve"> 无</t>
  </si>
  <si>
    <t>推进</t>
  </si>
  <si>
    <t>促进科技成果转化</t>
  </si>
  <si>
    <t>促进</t>
  </si>
  <si>
    <t>参与人员满意度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</si>
</sst>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8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16" fillId="0" borderId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4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6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9" fillId="0" borderId="3" xfId="51" applyNumberFormat="1" applyFont="1" applyFill="1" applyBorder="1" applyAlignment="1" applyProtection="1">
      <alignment vertical="center"/>
    </xf>
    <xf numFmtId="176" fontId="14" fillId="0" borderId="4" xfId="51" applyNumberFormat="1" applyFont="1" applyFill="1" applyBorder="1" applyAlignment="1" applyProtection="1">
      <alignment horizontal="center" vertical="center"/>
    </xf>
    <xf numFmtId="4" fontId="14" fillId="0" borderId="5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center" vertical="center" wrapText="1"/>
    </xf>
    <xf numFmtId="4" fontId="14" fillId="0" borderId="4" xfId="51" applyNumberFormat="1" applyFont="1" applyFill="1" applyBorder="1" applyAlignment="1" applyProtection="1">
      <alignment horizontal="center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49" fontId="0" fillId="0" borderId="6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4" fontId="9" fillId="0" borderId="5" xfId="51" applyNumberFormat="1" applyFont="1" applyFill="1" applyBorder="1" applyAlignment="1" applyProtection="1">
      <alignment horizontal="center" vertical="center" wrapText="1"/>
    </xf>
    <xf numFmtId="4" fontId="9" fillId="0" borderId="3" xfId="51" applyNumberFormat="1" applyFont="1" applyFill="1" applyBorder="1" applyAlignment="1" applyProtection="1">
      <alignment horizontal="center" vertical="center"/>
    </xf>
    <xf numFmtId="4" fontId="9" fillId="0" borderId="4" xfId="51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4" fillId="0" borderId="8" xfId="51" applyFont="1" applyBorder="1" applyAlignment="1">
      <alignment horizontal="center" vertical="center" wrapText="1"/>
    </xf>
    <xf numFmtId="0" fontId="14" fillId="0" borderId="8" xfId="51" applyFont="1" applyFill="1" applyBorder="1" applyAlignment="1">
      <alignment horizontal="center" vertical="center" wrapText="1"/>
    </xf>
    <xf numFmtId="49" fontId="9" fillId="0" borderId="6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horizontal="center" vertical="center"/>
    </xf>
    <xf numFmtId="4" fontId="14" fillId="0" borderId="7" xfId="51" applyNumberFormat="1" applyFont="1" applyFill="1" applyBorder="1" applyAlignment="1" applyProtection="1">
      <alignment horizontal="center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9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7" xfId="51" applyNumberFormat="1" applyFont="1" applyFill="1" applyBorder="1" applyAlignment="1" applyProtection="1">
      <alignment horizontal="center"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9" fillId="0" borderId="5" xfId="51" applyNumberFormat="1" applyFont="1" applyFill="1" applyBorder="1" applyAlignment="1" applyProtection="1">
      <alignment horizontal="right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0" xfId="51" applyFont="1" applyFill="1" applyBorder="1" applyAlignment="1">
      <alignment vertical="center"/>
    </xf>
    <xf numFmtId="4" fontId="9" fillId="0" borderId="8" xfId="51" applyNumberFormat="1" applyFont="1" applyFill="1" applyBorder="1" applyAlignment="1" applyProtection="1">
      <alignment horizontal="center" vertical="center" wrapText="1"/>
    </xf>
    <xf numFmtId="0" fontId="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horizontal="center" vertical="center" wrapText="1"/>
    </xf>
    <xf numFmtId="0" fontId="9" fillId="0" borderId="6" xfId="51" applyFont="1" applyBorder="1" applyAlignment="1">
      <alignment vertical="center"/>
    </xf>
    <xf numFmtId="0" fontId="9" fillId="0" borderId="7" xfId="51" applyFont="1" applyBorder="1" applyAlignment="1">
      <alignment vertical="center" wrapText="1"/>
    </xf>
    <xf numFmtId="4" fontId="9" fillId="0" borderId="7" xfId="51" applyNumberFormat="1" applyFont="1" applyBorder="1" applyAlignment="1">
      <alignment horizontal="center" vertical="center" wrapText="1"/>
    </xf>
    <xf numFmtId="0" fontId="9" fillId="0" borderId="6" xfId="51" applyFont="1" applyBorder="1" applyAlignment="1">
      <alignment horizontal="left"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0" fontId="9" fillId="0" borderId="6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4" fontId="9" fillId="0" borderId="7" xfId="51" applyNumberFormat="1" applyFont="1" applyBorder="1" applyAlignment="1">
      <alignment vertical="center" wrapText="1"/>
    </xf>
    <xf numFmtId="0" fontId="9" fillId="0" borderId="7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Border="1" applyAlignment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3" xfId="51" applyNumberFormat="1" applyFont="1" applyFill="1" applyBorder="1" applyAlignment="1">
      <alignment horizontal="center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/>
    </xf>
    <xf numFmtId="49" fontId="9" fillId="0" borderId="6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6" xfId="51" applyNumberFormat="1" applyFont="1" applyFill="1" applyBorder="1" applyAlignment="1" applyProtection="1"/>
    <xf numFmtId="4" fontId="9" fillId="0" borderId="6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center" vertical="center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Border="1" applyAlignment="1">
      <alignment vertical="center"/>
    </xf>
    <xf numFmtId="0" fontId="9" fillId="0" borderId="1" xfId="51" applyFont="1" applyFill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5" xfId="51" applyNumberFormat="1" applyFont="1" applyFill="1" applyBorder="1" applyAlignment="1" applyProtection="1">
      <alignment horizontal="center" vertical="center"/>
    </xf>
    <xf numFmtId="4" fontId="14" fillId="0" borderId="3" xfId="51" applyNumberFormat="1" applyFont="1" applyFill="1" applyBorder="1" applyAlignment="1" applyProtection="1">
      <alignment horizontal="center" vertical="center"/>
    </xf>
    <xf numFmtId="4" fontId="14" fillId="0" borderId="4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8" xfId="50" applyNumberFormat="1" applyFont="1" applyFill="1" applyBorder="1" applyAlignment="1">
      <alignment horizontal="center" vertical="center" wrapText="1"/>
    </xf>
    <xf numFmtId="4" fontId="9" fillId="0" borderId="3" xfId="50" applyNumberFormat="1" applyFont="1" applyBorder="1" applyAlignment="1">
      <alignment horizontal="left" vertical="center"/>
    </xf>
    <xf numFmtId="4" fontId="9" fillId="0" borderId="3" xfId="50" applyNumberFormat="1" applyFont="1" applyBorder="1" applyAlignment="1">
      <alignment horizontal="center" vertical="center"/>
    </xf>
    <xf numFmtId="4" fontId="9" fillId="0" borderId="3" xfId="50" applyNumberFormat="1" applyFont="1" applyBorder="1" applyAlignment="1">
      <alignment horizontal="right" vertical="center"/>
    </xf>
    <xf numFmtId="0" fontId="9" fillId="0" borderId="6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center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6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8" xfId="50" applyNumberFormat="1" applyFont="1" applyFill="1" applyBorder="1" applyAlignment="1">
      <alignment horizontal="right" vertical="center" wrapText="1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7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center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center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0" hidden="1" customWidth="1"/>
    <col min="2" max="2" width="15.375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75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2.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2.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2.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2.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2.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2.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2.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2.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2.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2.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2.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2.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2.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2.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2.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2.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2.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2.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2.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2.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2.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2.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2.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2.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2.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2.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2.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2.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2.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2.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2.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2.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2.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2.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2.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2.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2.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2.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2.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2.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2.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2.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2.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2.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2.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2.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2.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2.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2.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2.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2.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2.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2.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2.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2.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2.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2.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2.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2.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2.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2.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2.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2.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2.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2.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2.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2.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2.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2.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2.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2.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2.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2.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2.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2.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2.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2.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2.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2.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2.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2.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2.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2.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2.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2.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2.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2.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2.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2.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2.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2.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2.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2.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2.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2.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2.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2.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2.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2.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2.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2.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2.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2.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2.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2.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2.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2.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2.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2.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2.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2.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2.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2.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2.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2.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2.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2.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2.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2.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2.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2.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2.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2.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2.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2.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2.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2.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2.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2.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2.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2.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2.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2.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2.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2.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2.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2.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2.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2.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2.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2.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2.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2.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2.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2.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2.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2.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2.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2.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2.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2.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2.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2.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2.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2.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2.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2.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2.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2.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2.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2.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2.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2.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2.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2.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2.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2.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2.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2.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2.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2.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2.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2.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2.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2.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2.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2.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2.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2.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2.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2.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2.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2.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2.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2.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2.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2.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2.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2.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2.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2.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2.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2.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2.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2.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2.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2.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2.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2.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2.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2.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2.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2.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2.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2.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2.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2.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2.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2.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2.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2.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2.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2.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2.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2.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2.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2.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2.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2.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2.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2.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2.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2.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2.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2.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2.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2.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2.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2.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2.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2.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2.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2.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2.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2.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2.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2.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2.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2.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2.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2.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2.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2.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2.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2.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2.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2.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2.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2.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2.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2.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2.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2.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2.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2.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F9" sqref="F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477</v>
      </c>
      <c r="B1" s="29"/>
      <c r="C1" s="29"/>
      <c r="D1" s="29"/>
      <c r="E1" s="29"/>
      <c r="F1" s="29"/>
    </row>
    <row r="2" ht="40.5" customHeight="1" spans="1:11">
      <c r="A2" s="30" t="s">
        <v>478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464</v>
      </c>
      <c r="D4" s="32" t="s">
        <v>454</v>
      </c>
      <c r="E4" s="32" t="s">
        <v>455</v>
      </c>
      <c r="F4" s="32" t="s">
        <v>456</v>
      </c>
      <c r="G4" s="32" t="s">
        <v>457</v>
      </c>
      <c r="H4" s="32"/>
      <c r="I4" s="32" t="s">
        <v>458</v>
      </c>
      <c r="J4" s="32" t="s">
        <v>459</v>
      </c>
      <c r="K4" s="32" t="s">
        <v>462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470</v>
      </c>
      <c r="H5" s="32" t="s">
        <v>479</v>
      </c>
      <c r="I5" s="32"/>
      <c r="J5" s="32"/>
      <c r="K5" s="32"/>
    </row>
    <row r="6" ht="30" customHeight="1" spans="1:11">
      <c r="A6" s="33" t="s">
        <v>318</v>
      </c>
      <c r="B6" s="34">
        <v>0.4</v>
      </c>
      <c r="C6" s="34"/>
      <c r="D6" s="34">
        <v>0.4</v>
      </c>
      <c r="E6" s="35"/>
      <c r="F6" s="35"/>
      <c r="G6" s="35"/>
      <c r="H6" s="35"/>
      <c r="I6" s="35"/>
      <c r="J6" s="35"/>
      <c r="K6" s="35"/>
    </row>
    <row r="7" ht="48" customHeight="1" spans="1:11">
      <c r="A7" s="33" t="s">
        <v>480</v>
      </c>
      <c r="B7" s="34"/>
      <c r="C7" s="34"/>
      <c r="D7" s="34"/>
      <c r="E7" s="35"/>
      <c r="F7" s="35"/>
      <c r="G7" s="35"/>
      <c r="H7" s="35"/>
      <c r="I7" s="35"/>
      <c r="J7" s="35"/>
      <c r="K7" s="35"/>
    </row>
    <row r="8" ht="48" customHeight="1" spans="1:11">
      <c r="A8" s="33" t="s">
        <v>481</v>
      </c>
      <c r="B8" s="34">
        <v>0.4</v>
      </c>
      <c r="C8" s="34"/>
      <c r="D8" s="34">
        <v>0.4</v>
      </c>
      <c r="E8" s="35"/>
      <c r="F8" s="35"/>
      <c r="G8" s="35"/>
      <c r="H8" s="35"/>
      <c r="I8" s="35"/>
      <c r="J8" s="35"/>
      <c r="K8" s="35"/>
    </row>
    <row r="9" ht="49.5" customHeight="1" spans="1:11">
      <c r="A9" s="33" t="s">
        <v>482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opLeftCell="A7" workbookViewId="0">
      <selection activeCell="A14" sqref="$A7:$XFD14"/>
    </sheetView>
  </sheetViews>
  <sheetFormatPr defaultColWidth="9" defaultRowHeight="12.75" outlineLevelCol="5"/>
  <cols>
    <col min="1" max="1" width="19" style="14" customWidth="1"/>
    <col min="2" max="2" width="24.625" style="14" customWidth="1"/>
    <col min="3" max="3" width="12.625" style="14" customWidth="1"/>
    <col min="4" max="4" width="20.5" style="14" customWidth="1"/>
    <col min="5" max="5" width="11.25" style="14" customWidth="1"/>
    <col min="6" max="6" width="18.625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ht="21" customHeight="1" spans="1:1">
      <c r="A1" s="15" t="s">
        <v>483</v>
      </c>
    </row>
    <row r="2" ht="47.25" customHeight="1" spans="1:6">
      <c r="A2" s="16" t="s">
        <v>484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485</v>
      </c>
      <c r="B4" s="18" t="s">
        <v>486</v>
      </c>
      <c r="C4" s="18"/>
      <c r="D4" s="18" t="s">
        <v>487</v>
      </c>
      <c r="E4" s="18">
        <v>649.82</v>
      </c>
      <c r="F4" s="18"/>
    </row>
    <row r="5" ht="36" customHeight="1" spans="1:6">
      <c r="A5" s="18"/>
      <c r="B5" s="18"/>
      <c r="C5" s="18"/>
      <c r="D5" s="18" t="s">
        <v>488</v>
      </c>
      <c r="E5" s="18">
        <v>649.82</v>
      </c>
      <c r="F5" s="18"/>
    </row>
    <row r="6" ht="149.1" customHeight="1" spans="1:6">
      <c r="A6" s="18" t="s">
        <v>489</v>
      </c>
      <c r="B6" s="19" t="s">
        <v>490</v>
      </c>
      <c r="C6" s="19"/>
      <c r="D6" s="19"/>
      <c r="E6" s="19"/>
      <c r="F6" s="19"/>
    </row>
    <row r="7" ht="26.25" customHeight="1" spans="1:6">
      <c r="A7" s="20" t="s">
        <v>491</v>
      </c>
      <c r="B7" s="18" t="s">
        <v>492</v>
      </c>
      <c r="C7" s="18" t="s">
        <v>493</v>
      </c>
      <c r="D7" s="18" t="s">
        <v>494</v>
      </c>
      <c r="E7" s="18" t="s">
        <v>495</v>
      </c>
      <c r="F7" s="18" t="s">
        <v>496</v>
      </c>
    </row>
    <row r="8" ht="39.95" customHeight="1" spans="1:6">
      <c r="A8" s="20"/>
      <c r="B8" s="18" t="s">
        <v>497</v>
      </c>
      <c r="C8" s="18">
        <v>25</v>
      </c>
      <c r="D8" s="21" t="s">
        <v>498</v>
      </c>
      <c r="E8" s="18" t="s">
        <v>498</v>
      </c>
      <c r="F8" s="18" t="s">
        <v>499</v>
      </c>
    </row>
    <row r="9" ht="60" customHeight="1" spans="1:6">
      <c r="A9" s="20"/>
      <c r="B9" s="18" t="s">
        <v>500</v>
      </c>
      <c r="C9" s="18">
        <v>10</v>
      </c>
      <c r="D9" s="21" t="s">
        <v>498</v>
      </c>
      <c r="E9" s="18" t="s">
        <v>498</v>
      </c>
      <c r="F9" s="18" t="s">
        <v>501</v>
      </c>
    </row>
    <row r="10" ht="39.95" customHeight="1" spans="1:6">
      <c r="A10" s="20"/>
      <c r="B10" s="18" t="s">
        <v>502</v>
      </c>
      <c r="C10" s="20">
        <v>20</v>
      </c>
      <c r="D10" s="20" t="s">
        <v>498</v>
      </c>
      <c r="E10" s="20" t="s">
        <v>498</v>
      </c>
      <c r="F10" s="20" t="s">
        <v>501</v>
      </c>
    </row>
    <row r="11" ht="39.95" customHeight="1" spans="1:6">
      <c r="A11" s="20"/>
      <c r="B11" s="18" t="s">
        <v>503</v>
      </c>
      <c r="C11" s="20">
        <v>15</v>
      </c>
      <c r="D11" s="20" t="s">
        <v>504</v>
      </c>
      <c r="E11" s="20" t="s">
        <v>505</v>
      </c>
      <c r="F11" s="20">
        <v>12.2</v>
      </c>
    </row>
    <row r="12" ht="39.95" customHeight="1" spans="1:6">
      <c r="A12" s="20"/>
      <c r="B12" s="18" t="s">
        <v>506</v>
      </c>
      <c r="C12" s="20">
        <v>10</v>
      </c>
      <c r="D12" s="20" t="s">
        <v>507</v>
      </c>
      <c r="E12" s="20" t="s">
        <v>508</v>
      </c>
      <c r="F12" s="20">
        <v>3</v>
      </c>
    </row>
    <row r="13" ht="39.95" customHeight="1" spans="1:6">
      <c r="A13" s="20"/>
      <c r="B13" s="18" t="s">
        <v>509</v>
      </c>
      <c r="C13" s="20">
        <v>5</v>
      </c>
      <c r="D13" s="20" t="s">
        <v>510</v>
      </c>
      <c r="E13" s="20" t="s">
        <v>505</v>
      </c>
      <c r="F13" s="20">
        <v>3</v>
      </c>
    </row>
    <row r="14" ht="80.1" customHeight="1" spans="1:6">
      <c r="A14" s="20"/>
      <c r="B14" s="18" t="s">
        <v>511</v>
      </c>
      <c r="C14" s="20">
        <v>15</v>
      </c>
      <c r="D14" s="20" t="s">
        <v>498</v>
      </c>
      <c r="E14" s="20" t="s">
        <v>498</v>
      </c>
      <c r="F14" s="20" t="s">
        <v>499</v>
      </c>
    </row>
    <row r="15" spans="1:6">
      <c r="A15" s="22"/>
      <c r="B15" s="23"/>
      <c r="C15" s="24"/>
      <c r="D15" s="24"/>
      <c r="E15" s="24"/>
      <c r="F15" s="23"/>
    </row>
    <row r="16" spans="1:6">
      <c r="A16" s="22"/>
      <c r="B16" s="23"/>
      <c r="C16" s="24"/>
      <c r="D16" s="24"/>
      <c r="E16" s="24"/>
      <c r="F16" s="23"/>
    </row>
    <row r="17" spans="1:6">
      <c r="A17" s="22"/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1:6">
      <c r="A33" s="22"/>
      <c r="B33" s="23"/>
      <c r="C33" s="24"/>
      <c r="D33" s="24"/>
      <c r="E33" s="24"/>
      <c r="F33" s="23"/>
    </row>
    <row r="34" spans="2:6">
      <c r="B34" s="25"/>
      <c r="C34" s="26"/>
      <c r="D34" s="26"/>
      <c r="E34" s="26"/>
      <c r="F34" s="25"/>
    </row>
    <row r="35" spans="2:6">
      <c r="B35" s="25"/>
      <c r="C35" s="26"/>
      <c r="D35" s="26"/>
      <c r="E35" s="26"/>
      <c r="F35" s="25"/>
    </row>
    <row r="36" spans="2:6">
      <c r="B36" s="25"/>
      <c r="C36" s="25"/>
      <c r="D36" s="25"/>
      <c r="E36" s="25"/>
      <c r="F36" s="25"/>
    </row>
    <row r="37" spans="2:6">
      <c r="B37" s="25"/>
      <c r="C37" s="25"/>
      <c r="D37" s="25"/>
      <c r="E37" s="25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</sheetData>
  <mergeCells count="7">
    <mergeCell ref="A2:F2"/>
    <mergeCell ref="E4:F4"/>
    <mergeCell ref="E5:F5"/>
    <mergeCell ref="B6:F6"/>
    <mergeCell ref="A4:A5"/>
    <mergeCell ref="A7:A14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J20" sqref="J20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10.25" style="1" customWidth="1"/>
    <col min="8" max="16384" width="9" style="1"/>
  </cols>
  <sheetData>
    <row r="1" ht="24.75" customHeight="1" spans="1:1">
      <c r="A1" s="2" t="s">
        <v>512</v>
      </c>
    </row>
    <row r="2" ht="40.5" customHeight="1" spans="1:7">
      <c r="A2" s="3" t="s">
        <v>513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514</v>
      </c>
      <c r="B4" s="7"/>
      <c r="C4" s="7"/>
      <c r="D4" s="7"/>
      <c r="E4" s="7" t="s">
        <v>515</v>
      </c>
      <c r="F4" s="7"/>
      <c r="G4" s="7"/>
    </row>
    <row r="5" ht="27.75" customHeight="1" spans="1:7">
      <c r="A5" s="7" t="s">
        <v>516</v>
      </c>
      <c r="B5" s="7" t="s">
        <v>517</v>
      </c>
      <c r="C5" s="7"/>
      <c r="D5" s="7"/>
      <c r="E5" s="7" t="s">
        <v>518</v>
      </c>
      <c r="F5" s="7"/>
      <c r="G5" s="7"/>
    </row>
    <row r="6" ht="27.75" customHeight="1" spans="1:7">
      <c r="A6" s="7"/>
      <c r="B6" s="7"/>
      <c r="C6" s="7"/>
      <c r="D6" s="7"/>
      <c r="E6" s="7" t="s">
        <v>519</v>
      </c>
      <c r="F6" s="7"/>
      <c r="G6" s="7"/>
    </row>
    <row r="7" ht="34.5" customHeight="1" spans="1:7">
      <c r="A7" s="7" t="s">
        <v>520</v>
      </c>
      <c r="B7" s="7"/>
      <c r="C7" s="7"/>
      <c r="D7" s="7"/>
      <c r="E7" s="7"/>
      <c r="F7" s="7"/>
      <c r="G7" s="7"/>
    </row>
    <row r="8" ht="34.5" customHeight="1" spans="1:7">
      <c r="A8" s="7" t="s">
        <v>521</v>
      </c>
      <c r="B8" s="7"/>
      <c r="C8" s="7"/>
      <c r="D8" s="7"/>
      <c r="E8" s="7"/>
      <c r="F8" s="7"/>
      <c r="G8" s="7"/>
    </row>
    <row r="9" ht="34.5" customHeight="1" spans="1:7">
      <c r="A9" s="7" t="s">
        <v>522</v>
      </c>
      <c r="B9" s="7"/>
      <c r="C9" s="7"/>
      <c r="D9" s="7"/>
      <c r="E9" s="7"/>
      <c r="F9" s="7"/>
      <c r="G9" s="7"/>
    </row>
    <row r="10" ht="23.25" customHeight="1" spans="1:7">
      <c r="A10" s="10" t="s">
        <v>491</v>
      </c>
      <c r="B10" s="7" t="s">
        <v>492</v>
      </c>
      <c r="C10" s="7" t="s">
        <v>493</v>
      </c>
      <c r="D10" s="7" t="s">
        <v>494</v>
      </c>
      <c r="E10" s="7" t="s">
        <v>495</v>
      </c>
      <c r="F10" s="7" t="s">
        <v>496</v>
      </c>
      <c r="G10" s="7" t="s">
        <v>523</v>
      </c>
    </row>
    <row r="11" ht="23.25" customHeight="1" spans="1:7">
      <c r="A11" s="10"/>
      <c r="B11" s="7"/>
      <c r="C11" s="7"/>
      <c r="D11" s="12"/>
      <c r="E11" s="9"/>
      <c r="F11" s="9"/>
      <c r="G11" s="9"/>
    </row>
    <row r="12" ht="23.25" customHeight="1" spans="1:7">
      <c r="A12" s="10"/>
      <c r="B12" s="7"/>
      <c r="C12" s="7"/>
      <c r="D12" s="12"/>
      <c r="E12" s="9"/>
      <c r="F12" s="9"/>
      <c r="G12" s="9"/>
    </row>
    <row r="13" ht="23.25" customHeight="1" spans="1:7">
      <c r="A13" s="10"/>
      <c r="B13" s="7"/>
      <c r="C13" s="7"/>
      <c r="D13" s="12"/>
      <c r="E13" s="9"/>
      <c r="F13" s="9"/>
      <c r="G13" s="9"/>
    </row>
    <row r="14" ht="23.25" customHeight="1" spans="1:7">
      <c r="A14" s="10"/>
      <c r="B14" s="7"/>
      <c r="C14" s="7"/>
      <c r="D14" s="12"/>
      <c r="E14" s="9"/>
      <c r="F14" s="9"/>
      <c r="G14" s="9"/>
    </row>
    <row r="15" ht="23.25" customHeight="1" spans="1:7">
      <c r="A15" s="10"/>
      <c r="B15" s="7"/>
      <c r="C15" s="7"/>
      <c r="D15" s="12"/>
      <c r="E15" s="9"/>
      <c r="F15" s="9"/>
      <c r="G15" s="9"/>
    </row>
    <row r="16" ht="23.25" customHeight="1" spans="1:7">
      <c r="A16" s="10"/>
      <c r="B16" s="7"/>
      <c r="C16" s="7"/>
      <c r="D16" s="12"/>
      <c r="E16" s="9"/>
      <c r="F16" s="9"/>
      <c r="G16" s="9"/>
    </row>
    <row r="17" ht="23.25" customHeight="1" spans="1:7">
      <c r="A17" s="10"/>
      <c r="B17" s="7"/>
      <c r="C17" s="7"/>
      <c r="D17" s="12"/>
      <c r="E17" s="9"/>
      <c r="F17" s="9"/>
      <c r="G17" s="9"/>
    </row>
    <row r="18" ht="23.25" customHeight="1" spans="1:7">
      <c r="A18" s="10"/>
      <c r="B18" s="7"/>
      <c r="C18" s="7"/>
      <c r="D18" s="12"/>
      <c r="E18" s="9"/>
      <c r="F18" s="9"/>
      <c r="G18" s="9"/>
    </row>
    <row r="19" ht="23.25" customHeight="1" spans="1:7">
      <c r="A19" s="10"/>
      <c r="B19" s="7"/>
      <c r="C19" s="7"/>
      <c r="D19" s="12"/>
      <c r="E19" s="9"/>
      <c r="F19" s="9"/>
      <c r="G19" s="9"/>
    </row>
    <row r="20" ht="23.25" customHeight="1" spans="1:7">
      <c r="A20" s="10"/>
      <c r="B20" s="7"/>
      <c r="C20" s="7"/>
      <c r="D20" s="12"/>
      <c r="E20" s="9"/>
      <c r="F20" s="9"/>
      <c r="G20" s="9"/>
    </row>
    <row r="21" ht="23.1" customHeight="1" spans="1:7">
      <c r="A21" s="13" t="s">
        <v>524</v>
      </c>
      <c r="B21" s="13"/>
      <c r="C21" s="13"/>
      <c r="D21" s="13"/>
      <c r="E21" s="13"/>
      <c r="F21" s="13"/>
      <c r="G21" s="13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21:G21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7" workbookViewId="0">
      <selection activeCell="K8" sqref="K8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525</v>
      </c>
    </row>
    <row r="2" ht="51.75" customHeight="1" spans="1:6">
      <c r="A2" s="3" t="s">
        <v>526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514</v>
      </c>
      <c r="B4" s="7" t="s">
        <v>527</v>
      </c>
      <c r="C4" s="7"/>
      <c r="D4" s="7"/>
      <c r="E4" s="7" t="s">
        <v>515</v>
      </c>
      <c r="F4" s="7" t="s">
        <v>486</v>
      </c>
    </row>
    <row r="5" ht="26.25" customHeight="1" spans="1:6">
      <c r="A5" s="7" t="s">
        <v>516</v>
      </c>
      <c r="B5" s="8">
        <v>403.2</v>
      </c>
      <c r="C5" s="8"/>
      <c r="D5" s="8"/>
      <c r="E5" s="7" t="s">
        <v>518</v>
      </c>
      <c r="F5" s="8">
        <v>403.2</v>
      </c>
    </row>
    <row r="6" ht="26.25" customHeight="1" spans="1:6">
      <c r="A6" s="7"/>
      <c r="B6" s="8"/>
      <c r="C6" s="8"/>
      <c r="D6" s="8"/>
      <c r="E6" s="7" t="s">
        <v>519</v>
      </c>
      <c r="F6" s="7"/>
    </row>
    <row r="7" ht="48" customHeight="1" spans="1:6">
      <c r="A7" s="7" t="s">
        <v>520</v>
      </c>
      <c r="B7" s="9" t="s">
        <v>528</v>
      </c>
      <c r="C7" s="9"/>
      <c r="D7" s="9"/>
      <c r="E7" s="9"/>
      <c r="F7" s="9"/>
    </row>
    <row r="8" ht="135" customHeight="1" spans="1:6">
      <c r="A8" s="7" t="s">
        <v>521</v>
      </c>
      <c r="B8" s="9" t="s">
        <v>529</v>
      </c>
      <c r="C8" s="9"/>
      <c r="D8" s="9"/>
      <c r="E8" s="9"/>
      <c r="F8" s="9"/>
    </row>
    <row r="9" ht="69" customHeight="1" spans="1:6">
      <c r="A9" s="7" t="s">
        <v>522</v>
      </c>
      <c r="B9" s="9" t="s">
        <v>530</v>
      </c>
      <c r="C9" s="9"/>
      <c r="D9" s="9"/>
      <c r="E9" s="9"/>
      <c r="F9" s="9"/>
    </row>
    <row r="10" ht="21" customHeight="1" spans="1:6">
      <c r="A10" s="10" t="s">
        <v>491</v>
      </c>
      <c r="B10" s="7" t="s">
        <v>492</v>
      </c>
      <c r="C10" s="7" t="s">
        <v>493</v>
      </c>
      <c r="D10" s="7" t="s">
        <v>494</v>
      </c>
      <c r="E10" s="7" t="s">
        <v>495</v>
      </c>
      <c r="F10" s="7" t="s">
        <v>496</v>
      </c>
    </row>
    <row r="11" ht="21" customHeight="1" spans="1:6">
      <c r="A11" s="10"/>
      <c r="B11" s="11" t="s">
        <v>531</v>
      </c>
      <c r="C11" s="7">
        <v>15</v>
      </c>
      <c r="D11" s="12" t="s">
        <v>504</v>
      </c>
      <c r="E11" s="7" t="s">
        <v>532</v>
      </c>
      <c r="F11" s="7">
        <v>100</v>
      </c>
    </row>
    <row r="12" ht="21" customHeight="1" spans="1:6">
      <c r="A12" s="10"/>
      <c r="B12" s="11" t="s">
        <v>533</v>
      </c>
      <c r="C12" s="7">
        <v>15</v>
      </c>
      <c r="D12" s="12" t="s">
        <v>534</v>
      </c>
      <c r="E12" s="7" t="s">
        <v>505</v>
      </c>
      <c r="F12" s="7">
        <v>10</v>
      </c>
    </row>
    <row r="13" ht="21" customHeight="1" spans="1:6">
      <c r="A13" s="10"/>
      <c r="B13" s="11" t="s">
        <v>535</v>
      </c>
      <c r="C13" s="7">
        <v>10</v>
      </c>
      <c r="D13" s="12" t="s">
        <v>504</v>
      </c>
      <c r="E13" s="7" t="s">
        <v>532</v>
      </c>
      <c r="F13" s="7">
        <v>100</v>
      </c>
    </row>
    <row r="14" ht="21" customHeight="1" spans="1:6">
      <c r="A14" s="10"/>
      <c r="B14" s="11" t="s">
        <v>536</v>
      </c>
      <c r="C14" s="7">
        <v>10</v>
      </c>
      <c r="D14" s="12" t="s">
        <v>504</v>
      </c>
      <c r="E14" s="7" t="s">
        <v>532</v>
      </c>
      <c r="F14" s="7">
        <v>100</v>
      </c>
    </row>
    <row r="15" ht="21" customHeight="1" spans="1:6">
      <c r="A15" s="10"/>
      <c r="B15" s="11" t="s">
        <v>537</v>
      </c>
      <c r="C15" s="7">
        <v>10</v>
      </c>
      <c r="D15" s="12" t="s">
        <v>504</v>
      </c>
      <c r="E15" s="7" t="s">
        <v>532</v>
      </c>
      <c r="F15" s="7">
        <v>100</v>
      </c>
    </row>
    <row r="16" ht="21" customHeight="1" spans="1:6">
      <c r="A16" s="10"/>
      <c r="B16" s="11" t="s">
        <v>538</v>
      </c>
      <c r="C16" s="7">
        <v>10</v>
      </c>
      <c r="D16" s="12" t="s">
        <v>504</v>
      </c>
      <c r="E16" s="7" t="s">
        <v>532</v>
      </c>
      <c r="F16" s="7">
        <v>100</v>
      </c>
    </row>
    <row r="17" ht="21" customHeight="1" spans="1:6">
      <c r="A17" s="10"/>
      <c r="B17" s="11" t="s">
        <v>539</v>
      </c>
      <c r="C17" s="7">
        <v>10</v>
      </c>
      <c r="D17" s="12" t="s">
        <v>498</v>
      </c>
      <c r="E17" s="7" t="s">
        <v>540</v>
      </c>
      <c r="F17" s="7" t="s">
        <v>541</v>
      </c>
    </row>
    <row r="18" ht="21" customHeight="1" spans="1:6">
      <c r="A18" s="10"/>
      <c r="B18" s="11" t="s">
        <v>542</v>
      </c>
      <c r="C18" s="7">
        <v>10</v>
      </c>
      <c r="D18" s="12" t="s">
        <v>498</v>
      </c>
      <c r="E18" s="7" t="s">
        <v>498</v>
      </c>
      <c r="F18" s="7" t="s">
        <v>543</v>
      </c>
    </row>
    <row r="19" ht="21" customHeight="1" spans="1:6">
      <c r="A19" s="10"/>
      <c r="B19" s="11" t="s">
        <v>544</v>
      </c>
      <c r="C19" s="7">
        <v>10</v>
      </c>
      <c r="D19" s="12" t="s">
        <v>504</v>
      </c>
      <c r="E19" s="7" t="s">
        <v>505</v>
      </c>
      <c r="F19" s="7">
        <v>90</v>
      </c>
    </row>
    <row r="20" ht="21" customHeight="1" spans="1:5">
      <c r="A20" s="4"/>
      <c r="E20" s="4"/>
    </row>
  </sheetData>
  <mergeCells count="8">
    <mergeCell ref="A2:F2"/>
    <mergeCell ref="B4:D4"/>
    <mergeCell ref="B7:F7"/>
    <mergeCell ref="B8:F8"/>
    <mergeCell ref="B9:F9"/>
    <mergeCell ref="A5:A6"/>
    <mergeCell ref="A10:A19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15" sqref="H15"/>
    </sheetView>
  </sheetViews>
  <sheetFormatPr defaultColWidth="6.875" defaultRowHeight="20.1" customHeight="1"/>
  <cols>
    <col min="1" max="1" width="22.875" style="153" customWidth="1"/>
    <col min="2" max="2" width="19" style="153" customWidth="1"/>
    <col min="3" max="3" width="20.5" style="153" customWidth="1"/>
    <col min="4" max="7" width="19" style="153" customWidth="1"/>
    <col min="8" max="256" width="6.875" style="154"/>
    <col min="257" max="257" width="22.875" style="154" customWidth="1"/>
    <col min="258" max="258" width="19" style="154" customWidth="1"/>
    <col min="259" max="259" width="20.5" style="154" customWidth="1"/>
    <col min="260" max="263" width="19" style="154" customWidth="1"/>
    <col min="264" max="512" width="6.875" style="154"/>
    <col min="513" max="513" width="22.875" style="154" customWidth="1"/>
    <col min="514" max="514" width="19" style="154" customWidth="1"/>
    <col min="515" max="515" width="20.5" style="154" customWidth="1"/>
    <col min="516" max="519" width="19" style="154" customWidth="1"/>
    <col min="520" max="768" width="6.875" style="154"/>
    <col min="769" max="769" width="22.875" style="154" customWidth="1"/>
    <col min="770" max="770" width="19" style="154" customWidth="1"/>
    <col min="771" max="771" width="20.5" style="154" customWidth="1"/>
    <col min="772" max="775" width="19" style="154" customWidth="1"/>
    <col min="776" max="1024" width="6.875" style="154"/>
    <col min="1025" max="1025" width="22.875" style="154" customWidth="1"/>
    <col min="1026" max="1026" width="19" style="154" customWidth="1"/>
    <col min="1027" max="1027" width="20.5" style="154" customWidth="1"/>
    <col min="1028" max="1031" width="19" style="154" customWidth="1"/>
    <col min="1032" max="1280" width="6.875" style="154"/>
    <col min="1281" max="1281" width="22.875" style="154" customWidth="1"/>
    <col min="1282" max="1282" width="19" style="154" customWidth="1"/>
    <col min="1283" max="1283" width="20.5" style="154" customWidth="1"/>
    <col min="1284" max="1287" width="19" style="154" customWidth="1"/>
    <col min="1288" max="1536" width="6.875" style="154"/>
    <col min="1537" max="1537" width="22.875" style="154" customWidth="1"/>
    <col min="1538" max="1538" width="19" style="154" customWidth="1"/>
    <col min="1539" max="1539" width="20.5" style="154" customWidth="1"/>
    <col min="1540" max="1543" width="19" style="154" customWidth="1"/>
    <col min="1544" max="1792" width="6.875" style="154"/>
    <col min="1793" max="1793" width="22.875" style="154" customWidth="1"/>
    <col min="1794" max="1794" width="19" style="154" customWidth="1"/>
    <col min="1795" max="1795" width="20.5" style="154" customWidth="1"/>
    <col min="1796" max="1799" width="19" style="154" customWidth="1"/>
    <col min="1800" max="2048" width="6.875" style="154"/>
    <col min="2049" max="2049" width="22.875" style="154" customWidth="1"/>
    <col min="2050" max="2050" width="19" style="154" customWidth="1"/>
    <col min="2051" max="2051" width="20.5" style="154" customWidth="1"/>
    <col min="2052" max="2055" width="19" style="154" customWidth="1"/>
    <col min="2056" max="2304" width="6.875" style="154"/>
    <col min="2305" max="2305" width="22.875" style="154" customWidth="1"/>
    <col min="2306" max="2306" width="19" style="154" customWidth="1"/>
    <col min="2307" max="2307" width="20.5" style="154" customWidth="1"/>
    <col min="2308" max="2311" width="19" style="154" customWidth="1"/>
    <col min="2312" max="2560" width="6.875" style="154"/>
    <col min="2561" max="2561" width="22.875" style="154" customWidth="1"/>
    <col min="2562" max="2562" width="19" style="154" customWidth="1"/>
    <col min="2563" max="2563" width="20.5" style="154" customWidth="1"/>
    <col min="2564" max="2567" width="19" style="154" customWidth="1"/>
    <col min="2568" max="2816" width="6.875" style="154"/>
    <col min="2817" max="2817" width="22.875" style="154" customWidth="1"/>
    <col min="2818" max="2818" width="19" style="154" customWidth="1"/>
    <col min="2819" max="2819" width="20.5" style="154" customWidth="1"/>
    <col min="2820" max="2823" width="19" style="154" customWidth="1"/>
    <col min="2824" max="3072" width="6.875" style="154"/>
    <col min="3073" max="3073" width="22.875" style="154" customWidth="1"/>
    <col min="3074" max="3074" width="19" style="154" customWidth="1"/>
    <col min="3075" max="3075" width="20.5" style="154" customWidth="1"/>
    <col min="3076" max="3079" width="19" style="154" customWidth="1"/>
    <col min="3080" max="3328" width="6.875" style="154"/>
    <col min="3329" max="3329" width="22.875" style="154" customWidth="1"/>
    <col min="3330" max="3330" width="19" style="154" customWidth="1"/>
    <col min="3331" max="3331" width="20.5" style="154" customWidth="1"/>
    <col min="3332" max="3335" width="19" style="154" customWidth="1"/>
    <col min="3336" max="3584" width="6.875" style="154"/>
    <col min="3585" max="3585" width="22.875" style="154" customWidth="1"/>
    <col min="3586" max="3586" width="19" style="154" customWidth="1"/>
    <col min="3587" max="3587" width="20.5" style="154" customWidth="1"/>
    <col min="3588" max="3591" width="19" style="154" customWidth="1"/>
    <col min="3592" max="3840" width="6.875" style="154"/>
    <col min="3841" max="3841" width="22.875" style="154" customWidth="1"/>
    <col min="3842" max="3842" width="19" style="154" customWidth="1"/>
    <col min="3843" max="3843" width="20.5" style="154" customWidth="1"/>
    <col min="3844" max="3847" width="19" style="154" customWidth="1"/>
    <col min="3848" max="4096" width="6.875" style="154"/>
    <col min="4097" max="4097" width="22.875" style="154" customWidth="1"/>
    <col min="4098" max="4098" width="19" style="154" customWidth="1"/>
    <col min="4099" max="4099" width="20.5" style="154" customWidth="1"/>
    <col min="4100" max="4103" width="19" style="154" customWidth="1"/>
    <col min="4104" max="4352" width="6.875" style="154"/>
    <col min="4353" max="4353" width="22.875" style="154" customWidth="1"/>
    <col min="4354" max="4354" width="19" style="154" customWidth="1"/>
    <col min="4355" max="4355" width="20.5" style="154" customWidth="1"/>
    <col min="4356" max="4359" width="19" style="154" customWidth="1"/>
    <col min="4360" max="4608" width="6.875" style="154"/>
    <col min="4609" max="4609" width="22.875" style="154" customWidth="1"/>
    <col min="4610" max="4610" width="19" style="154" customWidth="1"/>
    <col min="4611" max="4611" width="20.5" style="154" customWidth="1"/>
    <col min="4612" max="4615" width="19" style="154" customWidth="1"/>
    <col min="4616" max="4864" width="6.875" style="154"/>
    <col min="4865" max="4865" width="22.875" style="154" customWidth="1"/>
    <col min="4866" max="4866" width="19" style="154" customWidth="1"/>
    <col min="4867" max="4867" width="20.5" style="154" customWidth="1"/>
    <col min="4868" max="4871" width="19" style="154" customWidth="1"/>
    <col min="4872" max="5120" width="6.875" style="154"/>
    <col min="5121" max="5121" width="22.875" style="154" customWidth="1"/>
    <col min="5122" max="5122" width="19" style="154" customWidth="1"/>
    <col min="5123" max="5123" width="20.5" style="154" customWidth="1"/>
    <col min="5124" max="5127" width="19" style="154" customWidth="1"/>
    <col min="5128" max="5376" width="6.875" style="154"/>
    <col min="5377" max="5377" width="22.875" style="154" customWidth="1"/>
    <col min="5378" max="5378" width="19" style="154" customWidth="1"/>
    <col min="5379" max="5379" width="20.5" style="154" customWidth="1"/>
    <col min="5380" max="5383" width="19" style="154" customWidth="1"/>
    <col min="5384" max="5632" width="6.875" style="154"/>
    <col min="5633" max="5633" width="22.875" style="154" customWidth="1"/>
    <col min="5634" max="5634" width="19" style="154" customWidth="1"/>
    <col min="5635" max="5635" width="20.5" style="154" customWidth="1"/>
    <col min="5636" max="5639" width="19" style="154" customWidth="1"/>
    <col min="5640" max="5888" width="6.875" style="154"/>
    <col min="5889" max="5889" width="22.875" style="154" customWidth="1"/>
    <col min="5890" max="5890" width="19" style="154" customWidth="1"/>
    <col min="5891" max="5891" width="20.5" style="154" customWidth="1"/>
    <col min="5892" max="5895" width="19" style="154" customWidth="1"/>
    <col min="5896" max="6144" width="6.875" style="154"/>
    <col min="6145" max="6145" width="22.875" style="154" customWidth="1"/>
    <col min="6146" max="6146" width="19" style="154" customWidth="1"/>
    <col min="6147" max="6147" width="20.5" style="154" customWidth="1"/>
    <col min="6148" max="6151" width="19" style="154" customWidth="1"/>
    <col min="6152" max="6400" width="6.875" style="154"/>
    <col min="6401" max="6401" width="22.875" style="154" customWidth="1"/>
    <col min="6402" max="6402" width="19" style="154" customWidth="1"/>
    <col min="6403" max="6403" width="20.5" style="154" customWidth="1"/>
    <col min="6404" max="6407" width="19" style="154" customWidth="1"/>
    <col min="6408" max="6656" width="6.875" style="154"/>
    <col min="6657" max="6657" width="22.875" style="154" customWidth="1"/>
    <col min="6658" max="6658" width="19" style="154" customWidth="1"/>
    <col min="6659" max="6659" width="20.5" style="154" customWidth="1"/>
    <col min="6660" max="6663" width="19" style="154" customWidth="1"/>
    <col min="6664" max="6912" width="6.875" style="154"/>
    <col min="6913" max="6913" width="22.875" style="154" customWidth="1"/>
    <col min="6914" max="6914" width="19" style="154" customWidth="1"/>
    <col min="6915" max="6915" width="20.5" style="154" customWidth="1"/>
    <col min="6916" max="6919" width="19" style="154" customWidth="1"/>
    <col min="6920" max="7168" width="6.875" style="154"/>
    <col min="7169" max="7169" width="22.875" style="154" customWidth="1"/>
    <col min="7170" max="7170" width="19" style="154" customWidth="1"/>
    <col min="7171" max="7171" width="20.5" style="154" customWidth="1"/>
    <col min="7172" max="7175" width="19" style="154" customWidth="1"/>
    <col min="7176" max="7424" width="6.875" style="154"/>
    <col min="7425" max="7425" width="22.875" style="154" customWidth="1"/>
    <col min="7426" max="7426" width="19" style="154" customWidth="1"/>
    <col min="7427" max="7427" width="20.5" style="154" customWidth="1"/>
    <col min="7428" max="7431" width="19" style="154" customWidth="1"/>
    <col min="7432" max="7680" width="6.875" style="154"/>
    <col min="7681" max="7681" width="22.875" style="154" customWidth="1"/>
    <col min="7682" max="7682" width="19" style="154" customWidth="1"/>
    <col min="7683" max="7683" width="20.5" style="154" customWidth="1"/>
    <col min="7684" max="7687" width="19" style="154" customWidth="1"/>
    <col min="7688" max="7936" width="6.875" style="154"/>
    <col min="7937" max="7937" width="22.875" style="154" customWidth="1"/>
    <col min="7938" max="7938" width="19" style="154" customWidth="1"/>
    <col min="7939" max="7939" width="20.5" style="154" customWidth="1"/>
    <col min="7940" max="7943" width="19" style="154" customWidth="1"/>
    <col min="7944" max="8192" width="6.875" style="154"/>
    <col min="8193" max="8193" width="22.875" style="154" customWidth="1"/>
    <col min="8194" max="8194" width="19" style="154" customWidth="1"/>
    <col min="8195" max="8195" width="20.5" style="154" customWidth="1"/>
    <col min="8196" max="8199" width="19" style="154" customWidth="1"/>
    <col min="8200" max="8448" width="6.875" style="154"/>
    <col min="8449" max="8449" width="22.875" style="154" customWidth="1"/>
    <col min="8450" max="8450" width="19" style="154" customWidth="1"/>
    <col min="8451" max="8451" width="20.5" style="154" customWidth="1"/>
    <col min="8452" max="8455" width="19" style="154" customWidth="1"/>
    <col min="8456" max="8704" width="6.875" style="154"/>
    <col min="8705" max="8705" width="22.875" style="154" customWidth="1"/>
    <col min="8706" max="8706" width="19" style="154" customWidth="1"/>
    <col min="8707" max="8707" width="20.5" style="154" customWidth="1"/>
    <col min="8708" max="8711" width="19" style="154" customWidth="1"/>
    <col min="8712" max="8960" width="6.875" style="154"/>
    <col min="8961" max="8961" width="22.875" style="154" customWidth="1"/>
    <col min="8962" max="8962" width="19" style="154" customWidth="1"/>
    <col min="8963" max="8963" width="20.5" style="154" customWidth="1"/>
    <col min="8964" max="8967" width="19" style="154" customWidth="1"/>
    <col min="8968" max="9216" width="6.875" style="154"/>
    <col min="9217" max="9217" width="22.875" style="154" customWidth="1"/>
    <col min="9218" max="9218" width="19" style="154" customWidth="1"/>
    <col min="9219" max="9219" width="20.5" style="154" customWidth="1"/>
    <col min="9220" max="9223" width="19" style="154" customWidth="1"/>
    <col min="9224" max="9472" width="6.875" style="154"/>
    <col min="9473" max="9473" width="22.875" style="154" customWidth="1"/>
    <col min="9474" max="9474" width="19" style="154" customWidth="1"/>
    <col min="9475" max="9475" width="20.5" style="154" customWidth="1"/>
    <col min="9476" max="9479" width="19" style="154" customWidth="1"/>
    <col min="9480" max="9728" width="6.875" style="154"/>
    <col min="9729" max="9729" width="22.875" style="154" customWidth="1"/>
    <col min="9730" max="9730" width="19" style="154" customWidth="1"/>
    <col min="9731" max="9731" width="20.5" style="154" customWidth="1"/>
    <col min="9732" max="9735" width="19" style="154" customWidth="1"/>
    <col min="9736" max="9984" width="6.875" style="154"/>
    <col min="9985" max="9985" width="22.875" style="154" customWidth="1"/>
    <col min="9986" max="9986" width="19" style="154" customWidth="1"/>
    <col min="9987" max="9987" width="20.5" style="154" customWidth="1"/>
    <col min="9988" max="9991" width="19" style="154" customWidth="1"/>
    <col min="9992" max="10240" width="6.875" style="154"/>
    <col min="10241" max="10241" width="22.875" style="154" customWidth="1"/>
    <col min="10242" max="10242" width="19" style="154" customWidth="1"/>
    <col min="10243" max="10243" width="20.5" style="154" customWidth="1"/>
    <col min="10244" max="10247" width="19" style="154" customWidth="1"/>
    <col min="10248" max="10496" width="6.875" style="154"/>
    <col min="10497" max="10497" width="22.875" style="154" customWidth="1"/>
    <col min="10498" max="10498" width="19" style="154" customWidth="1"/>
    <col min="10499" max="10499" width="20.5" style="154" customWidth="1"/>
    <col min="10500" max="10503" width="19" style="154" customWidth="1"/>
    <col min="10504" max="10752" width="6.875" style="154"/>
    <col min="10753" max="10753" width="22.875" style="154" customWidth="1"/>
    <col min="10754" max="10754" width="19" style="154" customWidth="1"/>
    <col min="10755" max="10755" width="20.5" style="154" customWidth="1"/>
    <col min="10756" max="10759" width="19" style="154" customWidth="1"/>
    <col min="10760" max="11008" width="6.875" style="154"/>
    <col min="11009" max="11009" width="22.875" style="154" customWidth="1"/>
    <col min="11010" max="11010" width="19" style="154" customWidth="1"/>
    <col min="11011" max="11011" width="20.5" style="154" customWidth="1"/>
    <col min="11012" max="11015" width="19" style="154" customWidth="1"/>
    <col min="11016" max="11264" width="6.875" style="154"/>
    <col min="11265" max="11265" width="22.875" style="154" customWidth="1"/>
    <col min="11266" max="11266" width="19" style="154" customWidth="1"/>
    <col min="11267" max="11267" width="20.5" style="154" customWidth="1"/>
    <col min="11268" max="11271" width="19" style="154" customWidth="1"/>
    <col min="11272" max="11520" width="6.875" style="154"/>
    <col min="11521" max="11521" width="22.875" style="154" customWidth="1"/>
    <col min="11522" max="11522" width="19" style="154" customWidth="1"/>
    <col min="11523" max="11523" width="20.5" style="154" customWidth="1"/>
    <col min="11524" max="11527" width="19" style="154" customWidth="1"/>
    <col min="11528" max="11776" width="6.875" style="154"/>
    <col min="11777" max="11777" width="22.875" style="154" customWidth="1"/>
    <col min="11778" max="11778" width="19" style="154" customWidth="1"/>
    <col min="11779" max="11779" width="20.5" style="154" customWidth="1"/>
    <col min="11780" max="11783" width="19" style="154" customWidth="1"/>
    <col min="11784" max="12032" width="6.875" style="154"/>
    <col min="12033" max="12033" width="22.875" style="154" customWidth="1"/>
    <col min="12034" max="12034" width="19" style="154" customWidth="1"/>
    <col min="12035" max="12035" width="20.5" style="154" customWidth="1"/>
    <col min="12036" max="12039" width="19" style="154" customWidth="1"/>
    <col min="12040" max="12288" width="6.875" style="154"/>
    <col min="12289" max="12289" width="22.875" style="154" customWidth="1"/>
    <col min="12290" max="12290" width="19" style="154" customWidth="1"/>
    <col min="12291" max="12291" width="20.5" style="154" customWidth="1"/>
    <col min="12292" max="12295" width="19" style="154" customWidth="1"/>
    <col min="12296" max="12544" width="6.875" style="154"/>
    <col min="12545" max="12545" width="22.875" style="154" customWidth="1"/>
    <col min="12546" max="12546" width="19" style="154" customWidth="1"/>
    <col min="12547" max="12547" width="20.5" style="154" customWidth="1"/>
    <col min="12548" max="12551" width="19" style="154" customWidth="1"/>
    <col min="12552" max="12800" width="6.875" style="154"/>
    <col min="12801" max="12801" width="22.875" style="154" customWidth="1"/>
    <col min="12802" max="12802" width="19" style="154" customWidth="1"/>
    <col min="12803" max="12803" width="20.5" style="154" customWidth="1"/>
    <col min="12804" max="12807" width="19" style="154" customWidth="1"/>
    <col min="12808" max="13056" width="6.875" style="154"/>
    <col min="13057" max="13057" width="22.875" style="154" customWidth="1"/>
    <col min="13058" max="13058" width="19" style="154" customWidth="1"/>
    <col min="13059" max="13059" width="20.5" style="154" customWidth="1"/>
    <col min="13060" max="13063" width="19" style="154" customWidth="1"/>
    <col min="13064" max="13312" width="6.875" style="154"/>
    <col min="13313" max="13313" width="22.875" style="154" customWidth="1"/>
    <col min="13314" max="13314" width="19" style="154" customWidth="1"/>
    <col min="13315" max="13315" width="20.5" style="154" customWidth="1"/>
    <col min="13316" max="13319" width="19" style="154" customWidth="1"/>
    <col min="13320" max="13568" width="6.875" style="154"/>
    <col min="13569" max="13569" width="22.875" style="154" customWidth="1"/>
    <col min="13570" max="13570" width="19" style="154" customWidth="1"/>
    <col min="13571" max="13571" width="20.5" style="154" customWidth="1"/>
    <col min="13572" max="13575" width="19" style="154" customWidth="1"/>
    <col min="13576" max="13824" width="6.875" style="154"/>
    <col min="13825" max="13825" width="22.875" style="154" customWidth="1"/>
    <col min="13826" max="13826" width="19" style="154" customWidth="1"/>
    <col min="13827" max="13827" width="20.5" style="154" customWidth="1"/>
    <col min="13828" max="13831" width="19" style="154" customWidth="1"/>
    <col min="13832" max="14080" width="6.875" style="154"/>
    <col min="14081" max="14081" width="22.875" style="154" customWidth="1"/>
    <col min="14082" max="14082" width="19" style="154" customWidth="1"/>
    <col min="14083" max="14083" width="20.5" style="154" customWidth="1"/>
    <col min="14084" max="14087" width="19" style="154" customWidth="1"/>
    <col min="14088" max="14336" width="6.875" style="154"/>
    <col min="14337" max="14337" width="22.875" style="154" customWidth="1"/>
    <col min="14338" max="14338" width="19" style="154" customWidth="1"/>
    <col min="14339" max="14339" width="20.5" style="154" customWidth="1"/>
    <col min="14340" max="14343" width="19" style="154" customWidth="1"/>
    <col min="14344" max="14592" width="6.875" style="154"/>
    <col min="14593" max="14593" width="22.875" style="154" customWidth="1"/>
    <col min="14594" max="14594" width="19" style="154" customWidth="1"/>
    <col min="14595" max="14595" width="20.5" style="154" customWidth="1"/>
    <col min="14596" max="14599" width="19" style="154" customWidth="1"/>
    <col min="14600" max="14848" width="6.875" style="154"/>
    <col min="14849" max="14849" width="22.875" style="154" customWidth="1"/>
    <col min="14850" max="14850" width="19" style="154" customWidth="1"/>
    <col min="14851" max="14851" width="20.5" style="154" customWidth="1"/>
    <col min="14852" max="14855" width="19" style="154" customWidth="1"/>
    <col min="14856" max="15104" width="6.875" style="154"/>
    <col min="15105" max="15105" width="22.875" style="154" customWidth="1"/>
    <col min="15106" max="15106" width="19" style="154" customWidth="1"/>
    <col min="15107" max="15107" width="20.5" style="154" customWidth="1"/>
    <col min="15108" max="15111" width="19" style="154" customWidth="1"/>
    <col min="15112" max="15360" width="6.875" style="154"/>
    <col min="15361" max="15361" width="22.875" style="154" customWidth="1"/>
    <col min="15362" max="15362" width="19" style="154" customWidth="1"/>
    <col min="15363" max="15363" width="20.5" style="154" customWidth="1"/>
    <col min="15364" max="15367" width="19" style="154" customWidth="1"/>
    <col min="15368" max="15616" width="6.875" style="154"/>
    <col min="15617" max="15617" width="22.875" style="154" customWidth="1"/>
    <col min="15618" max="15618" width="19" style="154" customWidth="1"/>
    <col min="15619" max="15619" width="20.5" style="154" customWidth="1"/>
    <col min="15620" max="15623" width="19" style="154" customWidth="1"/>
    <col min="15624" max="15872" width="6.875" style="154"/>
    <col min="15873" max="15873" width="22.875" style="154" customWidth="1"/>
    <col min="15874" max="15874" width="19" style="154" customWidth="1"/>
    <col min="15875" max="15875" width="20.5" style="154" customWidth="1"/>
    <col min="15876" max="15879" width="19" style="154" customWidth="1"/>
    <col min="15880" max="16128" width="6.875" style="154"/>
    <col min="16129" max="16129" width="22.875" style="154" customWidth="1"/>
    <col min="16130" max="16130" width="19" style="154" customWidth="1"/>
    <col min="16131" max="16131" width="20.5" style="154" customWidth="1"/>
    <col min="16132" max="16135" width="19" style="154" customWidth="1"/>
    <col min="16136" max="16384" width="6.875" style="154"/>
  </cols>
  <sheetData>
    <row r="1" s="152" customFormat="1" customHeight="1" spans="1:7">
      <c r="A1" s="28" t="s">
        <v>311</v>
      </c>
      <c r="B1" s="155"/>
      <c r="C1" s="155"/>
      <c r="D1" s="155"/>
      <c r="E1" s="155"/>
      <c r="F1" s="155"/>
      <c r="G1" s="155"/>
    </row>
    <row r="2" s="152" customFormat="1" ht="38.25" customHeight="1" spans="1:7">
      <c r="A2" s="156" t="s">
        <v>312</v>
      </c>
      <c r="B2" s="157"/>
      <c r="C2" s="157"/>
      <c r="D2" s="157"/>
      <c r="E2" s="157"/>
      <c r="F2" s="157"/>
      <c r="G2" s="157"/>
    </row>
    <row r="3" s="152" customFormat="1" customHeight="1" spans="1:7">
      <c r="A3" s="158"/>
      <c r="B3" s="155"/>
      <c r="C3" s="155"/>
      <c r="D3" s="155"/>
      <c r="E3" s="155"/>
      <c r="F3" s="155"/>
      <c r="G3" s="155"/>
    </row>
    <row r="4" s="152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52" customFormat="1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52" customFormat="1" ht="45" customHeight="1" spans="1:7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="152" customFormat="1" customHeight="1" spans="1:7">
      <c r="A7" s="164" t="s">
        <v>322</v>
      </c>
      <c r="B7" s="165">
        <v>649.82</v>
      </c>
      <c r="C7" s="166" t="s">
        <v>323</v>
      </c>
      <c r="D7" s="167">
        <v>649.82</v>
      </c>
      <c r="E7" s="167">
        <v>649.82</v>
      </c>
      <c r="F7" s="168"/>
      <c r="G7" s="168"/>
    </row>
    <row r="8" s="152" customFormat="1" customHeight="1" spans="1:7">
      <c r="A8" s="169" t="s">
        <v>324</v>
      </c>
      <c r="B8" s="170">
        <v>649.82</v>
      </c>
      <c r="C8" s="93" t="s">
        <v>325</v>
      </c>
      <c r="D8" s="94">
        <v>601.79</v>
      </c>
      <c r="E8" s="94">
        <v>601.79</v>
      </c>
      <c r="F8" s="171"/>
      <c r="G8" s="171"/>
    </row>
    <row r="9" s="152" customFormat="1" customHeight="1" spans="1:7">
      <c r="A9" s="169" t="s">
        <v>326</v>
      </c>
      <c r="B9" s="172"/>
      <c r="C9" s="96" t="s">
        <v>327</v>
      </c>
      <c r="D9" s="97">
        <v>33.25</v>
      </c>
      <c r="E9" s="97">
        <v>33.25</v>
      </c>
      <c r="F9" s="171"/>
      <c r="G9" s="171"/>
    </row>
    <row r="10" s="152" customFormat="1" customHeight="1" spans="1:7">
      <c r="A10" s="173" t="s">
        <v>328</v>
      </c>
      <c r="B10" s="174"/>
      <c r="C10" s="96" t="s">
        <v>329</v>
      </c>
      <c r="D10" s="97">
        <v>7.96</v>
      </c>
      <c r="E10" s="97">
        <v>7.96</v>
      </c>
      <c r="F10" s="171"/>
      <c r="G10" s="171"/>
    </row>
    <row r="11" s="152" customFormat="1" customHeight="1" spans="1:7">
      <c r="A11" s="175" t="s">
        <v>330</v>
      </c>
      <c r="B11" s="176"/>
      <c r="C11" s="96" t="s">
        <v>331</v>
      </c>
      <c r="D11" s="97">
        <v>6.82</v>
      </c>
      <c r="E11" s="97">
        <v>6.82</v>
      </c>
      <c r="F11" s="171"/>
      <c r="G11" s="171"/>
    </row>
    <row r="12" s="152" customFormat="1" customHeight="1" spans="1:7">
      <c r="A12" s="173" t="s">
        <v>324</v>
      </c>
      <c r="B12" s="177"/>
      <c r="C12" s="178"/>
      <c r="D12" s="179"/>
      <c r="E12" s="179"/>
      <c r="F12" s="171"/>
      <c r="G12" s="171"/>
    </row>
    <row r="13" s="152" customFormat="1" customHeight="1" spans="1:7">
      <c r="A13" s="173" t="s">
        <v>326</v>
      </c>
      <c r="B13" s="172"/>
      <c r="C13" s="178"/>
      <c r="D13" s="179"/>
      <c r="E13" s="179"/>
      <c r="F13" s="171"/>
      <c r="G13" s="171"/>
    </row>
    <row r="14" s="152" customFormat="1" customHeight="1" spans="1:13">
      <c r="A14" s="169" t="s">
        <v>328</v>
      </c>
      <c r="B14" s="174"/>
      <c r="C14" s="178"/>
      <c r="D14" s="179"/>
      <c r="E14" s="179"/>
      <c r="F14" s="171"/>
      <c r="G14" s="171"/>
      <c r="M14" s="189"/>
    </row>
    <row r="15" s="152" customFormat="1" customHeight="1" spans="1:7">
      <c r="A15" s="175"/>
      <c r="B15" s="180"/>
      <c r="C15" s="181"/>
      <c r="D15" s="182"/>
      <c r="E15" s="182"/>
      <c r="F15" s="183"/>
      <c r="G15" s="183"/>
    </row>
    <row r="16" s="152" customFormat="1" customHeight="1" spans="1:7">
      <c r="A16" s="175"/>
      <c r="B16" s="180"/>
      <c r="C16" s="180" t="s">
        <v>332</v>
      </c>
      <c r="D16" s="184">
        <f>E16+F16+G16</f>
        <v>0</v>
      </c>
      <c r="E16" s="180">
        <f>B8+B12-E7</f>
        <v>0</v>
      </c>
      <c r="F16" s="185">
        <f>B9+B13-F7</f>
        <v>0</v>
      </c>
      <c r="G16" s="185">
        <f>B10+B14-G7</f>
        <v>0</v>
      </c>
    </row>
    <row r="17" s="152" customFormat="1" customHeight="1" spans="1:7">
      <c r="A17" s="175"/>
      <c r="B17" s="180"/>
      <c r="C17" s="180"/>
      <c r="D17" s="180"/>
      <c r="E17" s="180"/>
      <c r="F17" s="185"/>
      <c r="G17" s="186"/>
    </row>
    <row r="18" s="152" customFormat="1" customHeight="1" spans="1:7">
      <c r="A18" s="175" t="s">
        <v>333</v>
      </c>
      <c r="B18" s="187">
        <f>B7+B11</f>
        <v>649.82</v>
      </c>
      <c r="C18" s="187" t="s">
        <v>334</v>
      </c>
      <c r="D18" s="180">
        <f>SUM(D7+D16)</f>
        <v>649.82</v>
      </c>
      <c r="E18" s="180">
        <f>SUM(E7+E16)</f>
        <v>649.82</v>
      </c>
      <c r="F18" s="185">
        <f>SUM(F7+F16)</f>
        <v>0</v>
      </c>
      <c r="G18" s="185">
        <f>SUM(G7+G16)</f>
        <v>0</v>
      </c>
    </row>
    <row r="19" customHeight="1" spans="1:6">
      <c r="A19" s="188"/>
      <c r="B19" s="188"/>
      <c r="C19" s="188"/>
      <c r="D19" s="188"/>
      <c r="E19" s="188"/>
      <c r="F19" s="18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4" workbookViewId="0">
      <selection activeCell="B30" sqref="B30"/>
    </sheetView>
  </sheetViews>
  <sheetFormatPr defaultColWidth="6.875" defaultRowHeight="12.75" customHeight="1" outlineLevelCol="4"/>
  <cols>
    <col min="1" max="1" width="29" style="36" customWidth="1"/>
    <col min="2" max="2" width="57.75" style="36" customWidth="1"/>
    <col min="3" max="3" width="34" style="36" customWidth="1"/>
    <col min="4" max="4" width="34.375" style="36" customWidth="1"/>
    <col min="5" max="5" width="34.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ht="20.1" customHeight="1" spans="1:1">
      <c r="A1" s="37" t="s">
        <v>335</v>
      </c>
    </row>
    <row r="2" ht="36" customHeight="1" spans="1:5">
      <c r="A2" s="139" t="s">
        <v>336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45"/>
      <c r="B4" s="44"/>
      <c r="C4" s="44"/>
      <c r="D4" s="44"/>
      <c r="E4" s="148" t="s">
        <v>313</v>
      </c>
    </row>
    <row r="5" ht="20.1" customHeight="1" spans="1:5">
      <c r="A5" s="63" t="s">
        <v>337</v>
      </c>
      <c r="B5" s="63"/>
      <c r="C5" s="63" t="s">
        <v>338</v>
      </c>
      <c r="D5" s="63"/>
      <c r="E5" s="63"/>
    </row>
    <row r="6" ht="20.1" customHeight="1" spans="1:5">
      <c r="A6" s="89" t="s">
        <v>339</v>
      </c>
      <c r="B6" s="89" t="s">
        <v>340</v>
      </c>
      <c r="C6" s="89" t="s">
        <v>341</v>
      </c>
      <c r="D6" s="89" t="s">
        <v>342</v>
      </c>
      <c r="E6" s="89" t="s">
        <v>343</v>
      </c>
    </row>
    <row r="7" ht="20.1" customHeight="1" spans="1:5">
      <c r="A7" s="89"/>
      <c r="B7" s="149" t="s">
        <v>318</v>
      </c>
      <c r="C7" s="150">
        <f>+D7+E7</f>
        <v>649.82</v>
      </c>
      <c r="D7" s="150">
        <f>D8+D12+D18+D22</f>
        <v>184.62</v>
      </c>
      <c r="E7" s="151">
        <f>E8</f>
        <v>465.2</v>
      </c>
    </row>
    <row r="8" ht="20.1" customHeight="1" spans="1:5">
      <c r="A8" s="54" t="s">
        <v>344</v>
      </c>
      <c r="B8" s="55" t="s">
        <v>345</v>
      </c>
      <c r="C8" s="57">
        <f t="shared" ref="C8:C24" si="0">+D8+E8</f>
        <v>601.79</v>
      </c>
      <c r="D8" s="57">
        <f>D9</f>
        <v>136.59</v>
      </c>
      <c r="E8" s="58">
        <f>E9</f>
        <v>465.2</v>
      </c>
    </row>
    <row r="9" ht="20.1" customHeight="1" spans="1:5">
      <c r="A9" s="54" t="s">
        <v>346</v>
      </c>
      <c r="B9" s="55" t="s">
        <v>347</v>
      </c>
      <c r="C9" s="57">
        <f t="shared" si="0"/>
        <v>601.79</v>
      </c>
      <c r="D9" s="57">
        <f>D10</f>
        <v>136.59</v>
      </c>
      <c r="E9" s="58">
        <f>E11</f>
        <v>465.2</v>
      </c>
    </row>
    <row r="10" ht="20.1" customHeight="1" spans="1:5">
      <c r="A10" s="54" t="s">
        <v>348</v>
      </c>
      <c r="B10" s="55" t="s">
        <v>349</v>
      </c>
      <c r="C10" s="57">
        <f t="shared" si="0"/>
        <v>136.59</v>
      </c>
      <c r="D10" s="57">
        <v>136.59</v>
      </c>
      <c r="E10" s="58"/>
    </row>
    <row r="11" ht="20.1" customHeight="1" spans="1:5">
      <c r="A11" s="54" t="s">
        <v>350</v>
      </c>
      <c r="B11" s="55" t="s">
        <v>351</v>
      </c>
      <c r="C11" s="57">
        <f t="shared" si="0"/>
        <v>465.2</v>
      </c>
      <c r="D11" s="57"/>
      <c r="E11" s="58">
        <v>465.2</v>
      </c>
    </row>
    <row r="12" ht="20.1" customHeight="1" spans="1:5">
      <c r="A12" s="54" t="s">
        <v>352</v>
      </c>
      <c r="B12" s="55" t="s">
        <v>353</v>
      </c>
      <c r="C12" s="57">
        <f t="shared" si="0"/>
        <v>33.25</v>
      </c>
      <c r="D12" s="57">
        <f>D13</f>
        <v>33.25</v>
      </c>
      <c r="E12" s="58"/>
    </row>
    <row r="13" ht="20.1" customHeight="1" spans="1:5">
      <c r="A13" s="54" t="s">
        <v>354</v>
      </c>
      <c r="B13" s="55" t="s">
        <v>355</v>
      </c>
      <c r="C13" s="57">
        <f t="shared" si="0"/>
        <v>33.25</v>
      </c>
      <c r="D13" s="57">
        <f>SUM(D14:D17)</f>
        <v>33.25</v>
      </c>
      <c r="E13" s="58"/>
    </row>
    <row r="14" ht="20.1" customHeight="1" spans="1:5">
      <c r="A14" s="54" t="s">
        <v>356</v>
      </c>
      <c r="B14" s="55" t="s">
        <v>357</v>
      </c>
      <c r="C14" s="57">
        <f t="shared" si="0"/>
        <v>0.64</v>
      </c>
      <c r="D14" s="57">
        <v>0.64</v>
      </c>
      <c r="E14" s="58"/>
    </row>
    <row r="15" ht="20.1" customHeight="1" spans="1:5">
      <c r="A15" s="54" t="s">
        <v>358</v>
      </c>
      <c r="B15" s="55" t="s">
        <v>359</v>
      </c>
      <c r="C15" s="57">
        <f t="shared" si="0"/>
        <v>9.09</v>
      </c>
      <c r="D15" s="57">
        <v>9.09</v>
      </c>
      <c r="E15" s="58"/>
    </row>
    <row r="16" ht="20.1" customHeight="1" spans="1:5">
      <c r="A16" s="54" t="s">
        <v>360</v>
      </c>
      <c r="B16" s="55" t="s">
        <v>361</v>
      </c>
      <c r="C16" s="57">
        <f t="shared" si="0"/>
        <v>6.82</v>
      </c>
      <c r="D16" s="57">
        <v>6.82</v>
      </c>
      <c r="E16" s="58"/>
    </row>
    <row r="17" ht="20.1" customHeight="1" spans="1:5">
      <c r="A17" s="54" t="s">
        <v>362</v>
      </c>
      <c r="B17" s="55" t="s">
        <v>363</v>
      </c>
      <c r="C17" s="57">
        <f t="shared" si="0"/>
        <v>16.7</v>
      </c>
      <c r="D17" s="57">
        <v>16.7</v>
      </c>
      <c r="E17" s="58"/>
    </row>
    <row r="18" ht="20.1" customHeight="1" spans="1:5">
      <c r="A18" s="59" t="s">
        <v>364</v>
      </c>
      <c r="B18" s="55" t="s">
        <v>365</v>
      </c>
      <c r="C18" s="57">
        <f t="shared" si="0"/>
        <v>7.96</v>
      </c>
      <c r="D18" s="57">
        <f>D19</f>
        <v>7.96</v>
      </c>
      <c r="E18" s="58"/>
    </row>
    <row r="19" ht="20.1" customHeight="1" spans="1:5">
      <c r="A19" s="59" t="s">
        <v>366</v>
      </c>
      <c r="B19" s="55" t="s">
        <v>367</v>
      </c>
      <c r="C19" s="57">
        <f t="shared" si="0"/>
        <v>7.96</v>
      </c>
      <c r="D19" s="57">
        <f>D20+D21</f>
        <v>7.96</v>
      </c>
      <c r="E19" s="58"/>
    </row>
    <row r="20" ht="20.1" customHeight="1" spans="1:5">
      <c r="A20" s="59" t="s">
        <v>368</v>
      </c>
      <c r="B20" s="55" t="s">
        <v>369</v>
      </c>
      <c r="C20" s="57">
        <f t="shared" si="0"/>
        <v>5.4</v>
      </c>
      <c r="D20" s="57">
        <v>5.4</v>
      </c>
      <c r="E20" s="58"/>
    </row>
    <row r="21" ht="20.1" customHeight="1" spans="1:5">
      <c r="A21" s="59" t="s">
        <v>370</v>
      </c>
      <c r="B21" s="55" t="s">
        <v>371</v>
      </c>
      <c r="C21" s="57">
        <f t="shared" si="0"/>
        <v>2.56</v>
      </c>
      <c r="D21" s="57">
        <v>2.56</v>
      </c>
      <c r="E21" s="58"/>
    </row>
    <row r="22" ht="20.1" customHeight="1" spans="1:5">
      <c r="A22" s="59" t="s">
        <v>372</v>
      </c>
      <c r="B22" s="55" t="s">
        <v>373</v>
      </c>
      <c r="C22" s="57">
        <f t="shared" si="0"/>
        <v>6.82</v>
      </c>
      <c r="D22" s="57">
        <v>6.82</v>
      </c>
      <c r="E22" s="58"/>
    </row>
    <row r="23" ht="20.1" customHeight="1" spans="1:5">
      <c r="A23" s="59" t="s">
        <v>374</v>
      </c>
      <c r="B23" s="55" t="s">
        <v>375</v>
      </c>
      <c r="C23" s="57">
        <f t="shared" si="0"/>
        <v>6.82</v>
      </c>
      <c r="D23" s="57">
        <v>6.82</v>
      </c>
      <c r="E23" s="58"/>
    </row>
    <row r="24" ht="20.1" customHeight="1" spans="1:5">
      <c r="A24" s="59" t="s">
        <v>376</v>
      </c>
      <c r="B24" s="55" t="s">
        <v>377</v>
      </c>
      <c r="C24" s="57">
        <f t="shared" si="0"/>
        <v>6.82</v>
      </c>
      <c r="D24" s="57">
        <v>6.82</v>
      </c>
      <c r="E24" s="58"/>
    </row>
    <row r="25" ht="20.1" customHeight="1" spans="1:5">
      <c r="A25" s="126" t="s">
        <v>378</v>
      </c>
      <c r="B25" s="38"/>
      <c r="C25" s="38"/>
      <c r="D25" s="38"/>
      <c r="E25" s="38"/>
    </row>
    <row r="26" customHeight="1" spans="1:5">
      <c r="A26" s="38"/>
      <c r="B26" s="38"/>
      <c r="C26" s="38"/>
      <c r="D26" s="38"/>
      <c r="E26" s="38"/>
    </row>
    <row r="27" customHeight="1" spans="1:5">
      <c r="A27" s="38"/>
      <c r="B27" s="38"/>
      <c r="C27" s="38"/>
      <c r="D27" s="38"/>
      <c r="E27" s="38"/>
    </row>
    <row r="28" customHeight="1" spans="1:5">
      <c r="A28" s="38"/>
      <c r="B28" s="38"/>
      <c r="C28" s="38"/>
      <c r="D28" s="38"/>
      <c r="E28" s="38"/>
    </row>
    <row r="29" customHeight="1" spans="1:5">
      <c r="A29" s="38"/>
      <c r="B29" s="38"/>
      <c r="D29" s="38"/>
      <c r="E29" s="38"/>
    </row>
    <row r="30" customHeight="1" spans="1:5">
      <c r="A30" s="38"/>
      <c r="B30" s="38"/>
      <c r="D30" s="38"/>
      <c r="E30" s="38"/>
    </row>
    <row r="31" s="38" customFormat="1" customHeight="1"/>
    <row r="32" customHeight="1" spans="1:2">
      <c r="A32" s="38"/>
      <c r="B32" s="38"/>
    </row>
    <row r="33" customHeight="1" spans="1:4">
      <c r="A33" s="38"/>
      <c r="B33" s="38"/>
      <c r="D33" s="38"/>
    </row>
    <row r="34" customHeight="1" spans="1:2">
      <c r="A34" s="38"/>
      <c r="B34" s="38"/>
    </row>
    <row r="35" customHeight="1" spans="1:2">
      <c r="A35" s="38"/>
      <c r="B35" s="38"/>
    </row>
    <row r="36" customHeight="1" spans="2:3">
      <c r="B36" s="38"/>
      <c r="C36" s="38"/>
    </row>
    <row r="38" customHeight="1" spans="1:1">
      <c r="A38" s="38"/>
    </row>
    <row r="40" customHeight="1" spans="2:2">
      <c r="B40" s="38"/>
    </row>
    <row r="41" customHeight="1" spans="2:2">
      <c r="B41" s="3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showZeros="0" topLeftCell="A19" workbookViewId="0">
      <selection activeCell="G28" sqref="G28"/>
    </sheetView>
  </sheetViews>
  <sheetFormatPr defaultColWidth="6.875" defaultRowHeight="20.1" customHeight="1"/>
  <cols>
    <col min="1" max="1" width="14.5" style="36" customWidth="1"/>
    <col min="2" max="2" width="33.375" style="36" customWidth="1"/>
    <col min="3" max="3" width="16.5" style="36" customWidth="1"/>
    <col min="4" max="4" width="17.75" style="36" customWidth="1"/>
    <col min="5" max="5" width="17.62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customHeight="1" spans="1:5">
      <c r="A1" s="37" t="s">
        <v>379</v>
      </c>
      <c r="E1" s="138"/>
    </row>
    <row r="2" ht="44.25" customHeight="1" spans="1:5">
      <c r="A2" s="139" t="s">
        <v>380</v>
      </c>
      <c r="B2" s="140"/>
      <c r="C2" s="140"/>
      <c r="D2" s="140"/>
      <c r="E2" s="140"/>
    </row>
    <row r="3" customHeight="1" spans="1:5">
      <c r="A3" s="140"/>
      <c r="B3" s="140"/>
      <c r="C3" s="140"/>
      <c r="D3" s="140"/>
      <c r="E3" s="140"/>
    </row>
    <row r="4" s="129" customFormat="1" customHeight="1" spans="1:5">
      <c r="A4" s="45"/>
      <c r="B4" s="44"/>
      <c r="C4" s="44"/>
      <c r="D4" s="44"/>
      <c r="E4" s="141" t="s">
        <v>313</v>
      </c>
    </row>
    <row r="5" s="129" customFormat="1" customHeight="1" spans="1:5">
      <c r="A5" s="63" t="s">
        <v>381</v>
      </c>
      <c r="B5" s="63"/>
      <c r="C5" s="63" t="s">
        <v>382</v>
      </c>
      <c r="D5" s="63"/>
      <c r="E5" s="63"/>
    </row>
    <row r="6" s="129" customFormat="1" customHeight="1" spans="1:5">
      <c r="A6" s="63" t="s">
        <v>339</v>
      </c>
      <c r="B6" s="63" t="s">
        <v>340</v>
      </c>
      <c r="C6" s="63" t="s">
        <v>318</v>
      </c>
      <c r="D6" s="63" t="s">
        <v>383</v>
      </c>
      <c r="E6" s="63" t="s">
        <v>384</v>
      </c>
    </row>
    <row r="7" s="129" customFormat="1" customHeight="1" spans="1:10">
      <c r="A7" s="142" t="s">
        <v>385</v>
      </c>
      <c r="B7" s="69" t="s">
        <v>386</v>
      </c>
      <c r="C7" s="51">
        <f>D7+E7</f>
        <v>184.62</v>
      </c>
      <c r="D7" s="51">
        <f>SUM(D8,D19,D31)</f>
        <v>134.38</v>
      </c>
      <c r="E7" s="51">
        <f>SUM(E8,E19,E31)</f>
        <v>50.24</v>
      </c>
      <c r="J7" s="115"/>
    </row>
    <row r="8" s="129" customFormat="1" customHeight="1" spans="1:7">
      <c r="A8" s="143" t="s">
        <v>387</v>
      </c>
      <c r="B8" s="144" t="s">
        <v>388</v>
      </c>
      <c r="C8" s="112">
        <f t="shared" ref="C8:C33" si="0">D8+E8</f>
        <v>115.44</v>
      </c>
      <c r="D8" s="145">
        <f>SUM(D9:D18)</f>
        <v>115.44</v>
      </c>
      <c r="E8" s="112"/>
      <c r="G8" s="115"/>
    </row>
    <row r="9" s="129" customFormat="1" customHeight="1" spans="1:11">
      <c r="A9" s="143" t="s">
        <v>389</v>
      </c>
      <c r="B9" s="144" t="s">
        <v>390</v>
      </c>
      <c r="C9" s="112">
        <f t="shared" si="0"/>
        <v>30.61</v>
      </c>
      <c r="D9" s="112">
        <v>30.61</v>
      </c>
      <c r="E9" s="112"/>
      <c r="F9" s="115"/>
      <c r="G9" s="115"/>
      <c r="K9" s="115"/>
    </row>
    <row r="10" s="129" customFormat="1" customHeight="1" spans="1:8">
      <c r="A10" s="143" t="s">
        <v>391</v>
      </c>
      <c r="B10" s="144" t="s">
        <v>392</v>
      </c>
      <c r="C10" s="112">
        <f t="shared" si="0"/>
        <v>21.91</v>
      </c>
      <c r="D10" s="112">
        <v>21.91</v>
      </c>
      <c r="E10" s="112"/>
      <c r="F10" s="115"/>
      <c r="H10" s="115"/>
    </row>
    <row r="11" s="129" customFormat="1" customHeight="1" spans="1:8">
      <c r="A11" s="143" t="s">
        <v>393</v>
      </c>
      <c r="B11" s="144" t="s">
        <v>394</v>
      </c>
      <c r="C11" s="112">
        <f t="shared" si="0"/>
        <v>4.3</v>
      </c>
      <c r="D11" s="112">
        <v>4.3</v>
      </c>
      <c r="E11" s="112"/>
      <c r="F11" s="115"/>
      <c r="H11" s="115"/>
    </row>
    <row r="12" s="129" customFormat="1" customHeight="1" spans="1:10">
      <c r="A12" s="143" t="s">
        <v>395</v>
      </c>
      <c r="B12" s="144" t="s">
        <v>396</v>
      </c>
      <c r="C12" s="112">
        <f t="shared" si="0"/>
        <v>9.09</v>
      </c>
      <c r="D12" s="112">
        <v>9.09</v>
      </c>
      <c r="E12" s="112"/>
      <c r="F12" s="115"/>
      <c r="J12" s="115"/>
    </row>
    <row r="13" s="129" customFormat="1" customHeight="1" spans="1:11">
      <c r="A13" s="143" t="s">
        <v>397</v>
      </c>
      <c r="B13" s="144" t="s">
        <v>398</v>
      </c>
      <c r="C13" s="112">
        <f t="shared" si="0"/>
        <v>6.82</v>
      </c>
      <c r="D13" s="112">
        <v>6.82</v>
      </c>
      <c r="E13" s="112"/>
      <c r="F13" s="115"/>
      <c r="G13" s="115"/>
      <c r="K13" s="115"/>
    </row>
    <row r="14" s="129" customFormat="1" customHeight="1" spans="1:11">
      <c r="A14" s="143" t="s">
        <v>399</v>
      </c>
      <c r="B14" s="144" t="s">
        <v>400</v>
      </c>
      <c r="C14" s="112">
        <f t="shared" si="0"/>
        <v>5.4</v>
      </c>
      <c r="D14" s="112">
        <v>5.4</v>
      </c>
      <c r="E14" s="112"/>
      <c r="F14" s="115"/>
      <c r="G14" s="115"/>
      <c r="H14" s="115"/>
      <c r="K14" s="115"/>
    </row>
    <row r="15" s="129" customFormat="1" customHeight="1" spans="1:11">
      <c r="A15" s="143" t="s">
        <v>401</v>
      </c>
      <c r="B15" s="144" t="s">
        <v>402</v>
      </c>
      <c r="C15" s="112">
        <f t="shared" si="0"/>
        <v>0.46</v>
      </c>
      <c r="D15" s="112">
        <v>0.46</v>
      </c>
      <c r="E15" s="112"/>
      <c r="F15" s="115"/>
      <c r="G15" s="115"/>
      <c r="K15" s="115"/>
    </row>
    <row r="16" s="129" customFormat="1" customHeight="1" spans="1:11">
      <c r="A16" s="143" t="s">
        <v>403</v>
      </c>
      <c r="B16" s="144" t="s">
        <v>404</v>
      </c>
      <c r="C16" s="112">
        <f t="shared" si="0"/>
        <v>6.82</v>
      </c>
      <c r="D16" s="112">
        <v>6.82</v>
      </c>
      <c r="E16" s="112"/>
      <c r="F16" s="115"/>
      <c r="G16" s="115"/>
      <c r="K16" s="115"/>
    </row>
    <row r="17" s="129" customFormat="1" customHeight="1" spans="1:11">
      <c r="A17" s="143" t="s">
        <v>405</v>
      </c>
      <c r="B17" s="144" t="s">
        <v>406</v>
      </c>
      <c r="C17" s="112">
        <f t="shared" si="0"/>
        <v>0.96</v>
      </c>
      <c r="D17" s="112">
        <v>0.96</v>
      </c>
      <c r="E17" s="112"/>
      <c r="F17" s="115"/>
      <c r="G17" s="115"/>
      <c r="I17" s="115"/>
      <c r="K17" s="115"/>
    </row>
    <row r="18" s="129" customFormat="1" customHeight="1" spans="1:11">
      <c r="A18" s="143" t="s">
        <v>407</v>
      </c>
      <c r="B18" s="144" t="s">
        <v>408</v>
      </c>
      <c r="C18" s="112">
        <f t="shared" si="0"/>
        <v>29.07</v>
      </c>
      <c r="D18" s="112">
        <v>29.07</v>
      </c>
      <c r="E18" s="112"/>
      <c r="F18" s="115"/>
      <c r="G18" s="115"/>
      <c r="K18" s="115"/>
    </row>
    <row r="19" s="129" customFormat="1" customHeight="1" spans="1:7">
      <c r="A19" s="143" t="s">
        <v>409</v>
      </c>
      <c r="B19" s="144" t="s">
        <v>410</v>
      </c>
      <c r="C19" s="112">
        <f t="shared" si="0"/>
        <v>50.24</v>
      </c>
      <c r="D19" s="145"/>
      <c r="E19" s="112">
        <f>SUM(E20:E30)</f>
        <v>50.24</v>
      </c>
      <c r="F19" s="115"/>
      <c r="G19" s="115"/>
    </row>
    <row r="20" s="129" customFormat="1" customHeight="1" spans="1:8">
      <c r="A20" s="143" t="s">
        <v>411</v>
      </c>
      <c r="B20" s="146" t="s">
        <v>412</v>
      </c>
      <c r="C20" s="112">
        <f t="shared" si="0"/>
        <v>3.87</v>
      </c>
      <c r="D20" s="112"/>
      <c r="E20" s="112">
        <v>3.87</v>
      </c>
      <c r="F20" s="115"/>
      <c r="G20" s="115"/>
      <c r="H20" s="115"/>
    </row>
    <row r="21" s="129" customFormat="1" customHeight="1" spans="1:7">
      <c r="A21" s="143" t="s">
        <v>413</v>
      </c>
      <c r="B21" s="147" t="s">
        <v>414</v>
      </c>
      <c r="C21" s="112">
        <f t="shared" si="0"/>
        <v>10.8</v>
      </c>
      <c r="D21" s="112"/>
      <c r="E21" s="112">
        <v>10.8</v>
      </c>
      <c r="F21" s="115"/>
      <c r="G21" s="115"/>
    </row>
    <row r="22" s="129" customFormat="1" customHeight="1" spans="1:11">
      <c r="A22" s="143" t="s">
        <v>415</v>
      </c>
      <c r="B22" s="146" t="s">
        <v>416</v>
      </c>
      <c r="C22" s="112">
        <f t="shared" si="0"/>
        <v>2</v>
      </c>
      <c r="D22" s="112"/>
      <c r="E22" s="112">
        <v>2</v>
      </c>
      <c r="F22" s="115"/>
      <c r="G22" s="115"/>
      <c r="H22" s="115"/>
      <c r="K22" s="115"/>
    </row>
    <row r="23" s="129" customFormat="1" customHeight="1" spans="1:10">
      <c r="A23" s="143" t="s">
        <v>417</v>
      </c>
      <c r="B23" s="146" t="s">
        <v>418</v>
      </c>
      <c r="C23" s="112">
        <f t="shared" si="0"/>
        <v>1</v>
      </c>
      <c r="D23" s="112"/>
      <c r="E23" s="112">
        <v>1</v>
      </c>
      <c r="F23" s="115"/>
      <c r="G23" s="115"/>
      <c r="H23" s="115"/>
      <c r="I23" s="115"/>
      <c r="J23" s="115"/>
    </row>
    <row r="24" s="129" customFormat="1" customHeight="1" spans="1:8">
      <c r="A24" s="143" t="s">
        <v>419</v>
      </c>
      <c r="B24" s="146" t="s">
        <v>420</v>
      </c>
      <c r="C24" s="112">
        <f t="shared" si="0"/>
        <v>1.09</v>
      </c>
      <c r="D24" s="112"/>
      <c r="E24" s="112">
        <v>1.09</v>
      </c>
      <c r="F24" s="115"/>
      <c r="G24" s="115"/>
      <c r="H24" s="115"/>
    </row>
    <row r="25" s="129" customFormat="1" customHeight="1" spans="1:19">
      <c r="A25" s="143" t="s">
        <v>421</v>
      </c>
      <c r="B25" s="146" t="s">
        <v>422</v>
      </c>
      <c r="C25" s="112">
        <f t="shared" si="0"/>
        <v>5.48</v>
      </c>
      <c r="D25" s="112"/>
      <c r="E25" s="112">
        <v>5.48</v>
      </c>
      <c r="F25" s="115"/>
      <c r="G25" s="115"/>
      <c r="J25" s="115"/>
      <c r="S25" s="115"/>
    </row>
    <row r="26" s="129" customFormat="1" customHeight="1" spans="1:9">
      <c r="A26" s="143" t="s">
        <v>423</v>
      </c>
      <c r="B26" s="147" t="s">
        <v>424</v>
      </c>
      <c r="C26" s="112">
        <f t="shared" si="0"/>
        <v>6.36</v>
      </c>
      <c r="D26" s="112"/>
      <c r="E26" s="112">
        <v>6.36</v>
      </c>
      <c r="F26" s="115"/>
      <c r="G26" s="115"/>
      <c r="H26" s="115"/>
      <c r="I26" s="115"/>
    </row>
    <row r="27" s="129" customFormat="1" customHeight="1" spans="1:7">
      <c r="A27" s="143" t="s">
        <v>425</v>
      </c>
      <c r="B27" s="146" t="s">
        <v>426</v>
      </c>
      <c r="C27" s="112">
        <f t="shared" si="0"/>
        <v>2.89</v>
      </c>
      <c r="D27" s="112"/>
      <c r="E27" s="112">
        <v>2.89</v>
      </c>
      <c r="F27" s="115"/>
      <c r="G27" s="115"/>
    </row>
    <row r="28" s="129" customFormat="1" customHeight="1" spans="1:16">
      <c r="A28" s="143" t="s">
        <v>427</v>
      </c>
      <c r="B28" s="146" t="s">
        <v>428</v>
      </c>
      <c r="C28" s="112">
        <f t="shared" si="0"/>
        <v>3</v>
      </c>
      <c r="D28" s="112"/>
      <c r="E28" s="112">
        <v>3</v>
      </c>
      <c r="F28" s="115"/>
      <c r="G28" s="115"/>
      <c r="I28" s="115"/>
      <c r="P28" s="115"/>
    </row>
    <row r="29" s="129" customFormat="1" customHeight="1" spans="1:16">
      <c r="A29" s="143" t="s">
        <v>429</v>
      </c>
      <c r="B29" s="146" t="s">
        <v>430</v>
      </c>
      <c r="C29" s="112">
        <f t="shared" si="0"/>
        <v>6.08</v>
      </c>
      <c r="D29" s="112"/>
      <c r="E29" s="112">
        <v>6.08</v>
      </c>
      <c r="F29" s="115"/>
      <c r="G29" s="115"/>
      <c r="H29" s="115"/>
      <c r="P29" s="115"/>
    </row>
    <row r="30" s="129" customFormat="1" customHeight="1" spans="1:9">
      <c r="A30" s="143" t="s">
        <v>431</v>
      </c>
      <c r="B30" s="146" t="s">
        <v>432</v>
      </c>
      <c r="C30" s="112">
        <f t="shared" si="0"/>
        <v>7.67</v>
      </c>
      <c r="D30" s="112"/>
      <c r="E30" s="112">
        <v>7.67</v>
      </c>
      <c r="F30" s="115"/>
      <c r="G30" s="115"/>
      <c r="H30" s="115"/>
      <c r="I30" s="115"/>
    </row>
    <row r="31" s="129" customFormat="1" customHeight="1" spans="1:8">
      <c r="A31" s="143" t="s">
        <v>433</v>
      </c>
      <c r="B31" s="144" t="s">
        <v>434</v>
      </c>
      <c r="C31" s="112">
        <f t="shared" si="0"/>
        <v>18.94</v>
      </c>
      <c r="D31" s="145">
        <f>SUM(D32:D33)</f>
        <v>18.94</v>
      </c>
      <c r="E31" s="112"/>
      <c r="F31" s="115"/>
      <c r="H31" s="115"/>
    </row>
    <row r="32" s="129" customFormat="1" customHeight="1" spans="1:8">
      <c r="A32" s="143" t="s">
        <v>435</v>
      </c>
      <c r="B32" s="146" t="s">
        <v>406</v>
      </c>
      <c r="C32" s="112">
        <f t="shared" si="0"/>
        <v>1.6</v>
      </c>
      <c r="D32" s="112">
        <v>1.6</v>
      </c>
      <c r="E32" s="112"/>
      <c r="F32" s="115"/>
      <c r="G32" s="115"/>
      <c r="H32" s="115"/>
    </row>
    <row r="33" s="129" customFormat="1" customHeight="1" spans="1:6">
      <c r="A33" s="143" t="s">
        <v>436</v>
      </c>
      <c r="B33" s="146" t="s">
        <v>437</v>
      </c>
      <c r="C33" s="112">
        <f t="shared" si="0"/>
        <v>17.34</v>
      </c>
      <c r="D33" s="112">
        <v>17.34</v>
      </c>
      <c r="E33" s="112"/>
      <c r="F33" s="115"/>
    </row>
    <row r="34" customHeight="1" spans="3:5">
      <c r="C34" s="38"/>
      <c r="D34" s="38"/>
      <c r="E34" s="38"/>
    </row>
    <row r="35" customHeight="1" spans="4:14">
      <c r="D35" s="38"/>
      <c r="E35" s="38"/>
      <c r="F35" s="38"/>
      <c r="N35" s="3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15" sqref="I15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ht="20.1" customHeight="1" spans="1:12">
      <c r="A1" s="37" t="s">
        <v>438</v>
      </c>
      <c r="G1" s="127" t="s">
        <v>438</v>
      </c>
      <c r="L1" s="136"/>
    </row>
    <row r="2" ht="42" customHeight="1" spans="1:12">
      <c r="A2" s="116" t="s">
        <v>439</v>
      </c>
      <c r="B2" s="117"/>
      <c r="C2" s="117"/>
      <c r="D2" s="117"/>
      <c r="E2" s="117"/>
      <c r="F2" s="117"/>
      <c r="G2" s="116" t="s">
        <v>440</v>
      </c>
      <c r="H2" s="117"/>
      <c r="I2" s="117"/>
      <c r="J2" s="117"/>
      <c r="K2" s="117"/>
      <c r="L2" s="117"/>
    </row>
    <row r="3" ht="20.1" customHeight="1" spans="1:12">
      <c r="A3" s="12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ht="20.1" customHeight="1" spans="1:1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46" t="s">
        <v>313</v>
      </c>
    </row>
    <row r="5" ht="28.5" customHeight="1" spans="1:12">
      <c r="A5" s="63" t="s">
        <v>441</v>
      </c>
      <c r="B5" s="63"/>
      <c r="C5" s="63"/>
      <c r="D5" s="63"/>
      <c r="E5" s="63"/>
      <c r="F5" s="121"/>
      <c r="G5" s="63" t="s">
        <v>338</v>
      </c>
      <c r="H5" s="63"/>
      <c r="I5" s="63"/>
      <c r="J5" s="63"/>
      <c r="K5" s="63"/>
      <c r="L5" s="63"/>
    </row>
    <row r="6" ht="28.5" customHeight="1" spans="1:12">
      <c r="A6" s="89" t="s">
        <v>318</v>
      </c>
      <c r="B6" s="130" t="s">
        <v>442</v>
      </c>
      <c r="C6" s="89" t="s">
        <v>443</v>
      </c>
      <c r="D6" s="89"/>
      <c r="E6" s="89"/>
      <c r="F6" s="131" t="s">
        <v>444</v>
      </c>
      <c r="G6" s="63" t="s">
        <v>318</v>
      </c>
      <c r="H6" s="32" t="s">
        <v>442</v>
      </c>
      <c r="I6" s="63" t="s">
        <v>443</v>
      </c>
      <c r="J6" s="63"/>
      <c r="K6" s="63"/>
      <c r="L6" s="63" t="s">
        <v>444</v>
      </c>
    </row>
    <row r="7" ht="28.5" customHeight="1" spans="1:12">
      <c r="A7" s="122"/>
      <c r="B7" s="47"/>
      <c r="C7" s="123" t="s">
        <v>341</v>
      </c>
      <c r="D7" s="132" t="s">
        <v>445</v>
      </c>
      <c r="E7" s="132" t="s">
        <v>446</v>
      </c>
      <c r="F7" s="122"/>
      <c r="G7" s="63"/>
      <c r="H7" s="32"/>
      <c r="I7" s="63" t="s">
        <v>341</v>
      </c>
      <c r="J7" s="32" t="s">
        <v>445</v>
      </c>
      <c r="K7" s="32" t="s">
        <v>446</v>
      </c>
      <c r="L7" s="63"/>
    </row>
    <row r="8" ht="28.5" customHeight="1" spans="1:12">
      <c r="A8" s="133"/>
      <c r="B8" s="133"/>
      <c r="C8" s="133"/>
      <c r="D8" s="133"/>
      <c r="E8" s="133"/>
      <c r="F8" s="134"/>
      <c r="G8" s="135">
        <v>3</v>
      </c>
      <c r="H8" s="112"/>
      <c r="I8" s="76">
        <v>3</v>
      </c>
      <c r="J8" s="137"/>
      <c r="K8" s="135">
        <v>3</v>
      </c>
      <c r="L8" s="73"/>
    </row>
    <row r="9" ht="22.5" customHeight="1" spans="2:12">
      <c r="B9" s="38"/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J10" s="38"/>
      <c r="K10" s="38"/>
      <c r="L10" s="38"/>
    </row>
    <row r="11" customHeight="1" spans="7:12">
      <c r="G11" s="38"/>
      <c r="H11" s="38"/>
      <c r="I11" s="38"/>
      <c r="J11" s="38"/>
      <c r="K11" s="38"/>
      <c r="L11" s="38"/>
    </row>
    <row r="12" customHeight="1" spans="7:12">
      <c r="G12" s="38"/>
      <c r="H12" s="38"/>
      <c r="I12" s="38"/>
      <c r="L12" s="38"/>
    </row>
    <row r="13" customHeight="1" spans="6:11">
      <c r="F13" s="38"/>
      <c r="G13" s="38"/>
      <c r="H13" s="38"/>
      <c r="I13" s="38"/>
      <c r="J13" s="38"/>
      <c r="K13" s="38"/>
    </row>
    <row r="14" customHeight="1" spans="4:9">
      <c r="D14" s="38"/>
      <c r="G14" s="38"/>
      <c r="H14" s="38"/>
      <c r="I14" s="38"/>
    </row>
    <row r="15" customHeight="1" spans="10:10">
      <c r="J15" s="38"/>
    </row>
    <row r="16" customHeight="1" spans="11:12">
      <c r="K16" s="38"/>
      <c r="L16" s="38"/>
    </row>
    <row r="20" customHeight="1" spans="8:8">
      <c r="H20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1" sqref="C11"/>
    </sheetView>
  </sheetViews>
  <sheetFormatPr defaultColWidth="6.875" defaultRowHeight="12.75" customHeight="1" outlineLevelCol="4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ht="20.1" customHeight="1" spans="1:5">
      <c r="A1" s="37" t="s">
        <v>447</v>
      </c>
      <c r="E1" s="83"/>
    </row>
    <row r="2" ht="42.75" customHeight="1" spans="1:5">
      <c r="A2" s="116" t="s">
        <v>448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3" t="s">
        <v>339</v>
      </c>
      <c r="B5" s="121" t="s">
        <v>340</v>
      </c>
      <c r="C5" s="63" t="s">
        <v>449</v>
      </c>
      <c r="D5" s="63"/>
      <c r="E5" s="63"/>
    </row>
    <row r="6" ht="20.1" customHeight="1" spans="1:5">
      <c r="A6" s="122"/>
      <c r="B6" s="122"/>
      <c r="C6" s="123" t="s">
        <v>318</v>
      </c>
      <c r="D6" s="123" t="s">
        <v>342</v>
      </c>
      <c r="E6" s="123" t="s">
        <v>343</v>
      </c>
    </row>
    <row r="7" ht="20.1" customHeight="1" spans="1:5">
      <c r="A7" s="124"/>
      <c r="B7" s="125" t="s">
        <v>450</v>
      </c>
      <c r="C7" s="74"/>
      <c r="D7" s="75"/>
      <c r="E7" s="73"/>
    </row>
    <row r="8" ht="20.25" customHeight="1" spans="1:5">
      <c r="A8" s="126" t="s">
        <v>451</v>
      </c>
      <c r="B8" s="38"/>
      <c r="C8" s="38"/>
      <c r="D8" s="38"/>
      <c r="E8" s="38"/>
    </row>
    <row r="9" ht="20.25" customHeight="1" spans="1:5">
      <c r="A9" s="38"/>
      <c r="B9" s="38"/>
      <c r="C9" s="38"/>
      <c r="D9" s="38"/>
      <c r="E9" s="38"/>
    </row>
    <row r="10" customHeight="1" spans="1:5">
      <c r="A10" s="38"/>
      <c r="B10" s="38"/>
      <c r="C10" s="38"/>
      <c r="E10" s="38"/>
    </row>
    <row r="11" customHeight="1" spans="1:5">
      <c r="A11" s="38"/>
      <c r="B11" s="38"/>
      <c r="C11" s="38"/>
      <c r="D11" s="38"/>
      <c r="E11" s="38"/>
    </row>
    <row r="12" customHeight="1" spans="1:5">
      <c r="A12" s="38"/>
      <c r="B12" s="38"/>
      <c r="C12" s="38"/>
      <c r="E12" s="38"/>
    </row>
    <row r="13" customHeight="1" spans="1:5">
      <c r="A13" s="38"/>
      <c r="B13" s="38"/>
      <c r="D13" s="38"/>
      <c r="E13" s="38"/>
    </row>
    <row r="14" customHeight="1" spans="1:5">
      <c r="A14" s="38"/>
      <c r="E14" s="38"/>
    </row>
    <row r="15" customHeight="1" spans="2:2">
      <c r="B15" s="38"/>
    </row>
    <row r="16" customHeight="1" spans="2:2">
      <c r="B16" s="38"/>
    </row>
    <row r="17" customHeight="1" spans="2:2">
      <c r="B17" s="38"/>
    </row>
    <row r="18" customHeight="1" spans="2:2">
      <c r="B18" s="38"/>
    </row>
    <row r="19" customHeight="1" spans="2:2">
      <c r="B19" s="38"/>
    </row>
    <row r="20" customHeight="1" spans="2:2">
      <c r="B20" s="38"/>
    </row>
    <row r="22" customHeight="1" spans="2:2">
      <c r="B22" s="38"/>
    </row>
    <row r="23" customHeight="1" spans="2:2">
      <c r="B23" s="38"/>
    </row>
    <row r="25" customHeight="1" spans="2:2">
      <c r="B25" s="38"/>
    </row>
    <row r="26" customHeight="1" spans="2:2">
      <c r="B26" s="38"/>
    </row>
    <row r="27" customHeight="1" spans="4:4">
      <c r="D27" s="3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B9" sqref="B9"/>
    </sheetView>
  </sheetViews>
  <sheetFormatPr defaultColWidth="6.875" defaultRowHeight="20.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customHeight="1" spans="1:251">
      <c r="A1" s="37" t="s">
        <v>452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8.25" customHeight="1" spans="1:251">
      <c r="A2" s="84" t="s">
        <v>453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45"/>
      <c r="B4" s="87"/>
      <c r="C4" s="88"/>
      <c r="D4" s="46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3" t="s">
        <v>314</v>
      </c>
      <c r="B5" s="63"/>
      <c r="C5" s="63" t="s">
        <v>315</v>
      </c>
      <c r="D5" s="63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1" t="s">
        <v>454</v>
      </c>
      <c r="B7" s="92">
        <v>649.82</v>
      </c>
      <c r="C7" s="93" t="s">
        <v>325</v>
      </c>
      <c r="D7" s="94">
        <v>601.79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5" t="s">
        <v>455</v>
      </c>
      <c r="B8" s="73"/>
      <c r="C8" s="96" t="s">
        <v>327</v>
      </c>
      <c r="D8" s="97">
        <v>33.25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8" t="s">
        <v>456</v>
      </c>
      <c r="B9" s="99"/>
      <c r="C9" s="96" t="s">
        <v>329</v>
      </c>
      <c r="D9" s="97">
        <v>7.96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0" t="s">
        <v>457</v>
      </c>
      <c r="B10" s="101"/>
      <c r="C10" s="96" t="s">
        <v>331</v>
      </c>
      <c r="D10" s="97">
        <v>6.82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0" t="s">
        <v>458</v>
      </c>
      <c r="B11" s="101"/>
      <c r="C11" s="96"/>
      <c r="D11" s="10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0" t="s">
        <v>459</v>
      </c>
      <c r="B12" s="73"/>
      <c r="C12" s="103"/>
      <c r="D12" s="10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0"/>
      <c r="B13" s="53"/>
      <c r="C13" s="103"/>
      <c r="D13" s="10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0"/>
      <c r="B14" s="104"/>
      <c r="C14" s="96"/>
      <c r="D14" s="10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0"/>
      <c r="B15" s="104"/>
      <c r="C15" s="96"/>
      <c r="D15" s="10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5"/>
      <c r="B16" s="104"/>
      <c r="C16" s="96"/>
      <c r="D16" s="10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251">
      <c r="A17" s="105"/>
      <c r="B17" s="104"/>
      <c r="C17" s="96"/>
      <c r="D17" s="10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customHeight="1" spans="1:251">
      <c r="A18" s="105"/>
      <c r="B18" s="104"/>
      <c r="C18" s="106"/>
      <c r="D18" s="107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customHeight="1" spans="1:251">
      <c r="A19" s="108" t="s">
        <v>460</v>
      </c>
      <c r="B19" s="109">
        <f>SUM(B7:B15)</f>
        <v>649.82</v>
      </c>
      <c r="C19" s="110" t="s">
        <v>461</v>
      </c>
      <c r="D19" s="111">
        <f>SUM(D7:D10)</f>
        <v>649.82</v>
      </c>
      <c r="F19" s="38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customHeight="1" spans="1:251">
      <c r="A20" s="100" t="s">
        <v>462</v>
      </c>
      <c r="B20" s="109"/>
      <c r="C20" s="96" t="s">
        <v>463</v>
      </c>
      <c r="D20" s="111"/>
      <c r="E20" s="38"/>
      <c r="F20" s="38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customHeight="1" spans="1:251">
      <c r="A21" s="100" t="s">
        <v>464</v>
      </c>
      <c r="B21" s="112"/>
      <c r="C21" s="103"/>
      <c r="D21" s="111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customHeight="1" spans="1:5">
      <c r="A22" s="113" t="s">
        <v>465</v>
      </c>
      <c r="B22" s="114">
        <v>649.82</v>
      </c>
      <c r="C22" s="106" t="s">
        <v>466</v>
      </c>
      <c r="D22" s="111">
        <f>D19+D20</f>
        <v>649.82</v>
      </c>
      <c r="E22" s="38"/>
    </row>
    <row r="29" customHeight="1" spans="3:3">
      <c r="C29" s="3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workbookViewId="0">
      <selection activeCell="A1" sqref="A1:L24"/>
    </sheetView>
  </sheetViews>
  <sheetFormatPr defaultColWidth="6.875" defaultRowHeight="12.75" customHeight="1"/>
  <cols>
    <col min="1" max="1" width="15.875" style="36" customWidth="1"/>
    <col min="2" max="2" width="43.875" style="36" customWidth="1"/>
    <col min="3" max="3" width="15.875" style="36" customWidth="1"/>
    <col min="4" max="4" width="12.625" style="36" customWidth="1"/>
    <col min="5" max="5" width="15.25" style="36" customWidth="1"/>
    <col min="6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ht="20.1" customHeight="1" spans="1:12">
      <c r="A1" s="37" t="s">
        <v>467</v>
      </c>
      <c r="L1" s="78"/>
    </row>
    <row r="2" ht="43.5" customHeight="1" spans="1:12">
      <c r="A2" s="60" t="s">
        <v>468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20.1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9" t="s">
        <v>313</v>
      </c>
    </row>
    <row r="5" ht="24" customHeight="1" spans="1:12">
      <c r="A5" s="63" t="s">
        <v>469</v>
      </c>
      <c r="B5" s="63"/>
      <c r="C5" s="64" t="s">
        <v>318</v>
      </c>
      <c r="D5" s="32" t="s">
        <v>464</v>
      </c>
      <c r="E5" s="32" t="s">
        <v>454</v>
      </c>
      <c r="F5" s="32" t="s">
        <v>455</v>
      </c>
      <c r="G5" s="32" t="s">
        <v>456</v>
      </c>
      <c r="H5" s="65" t="s">
        <v>457</v>
      </c>
      <c r="I5" s="64"/>
      <c r="J5" s="32" t="s">
        <v>458</v>
      </c>
      <c r="K5" s="32" t="s">
        <v>459</v>
      </c>
      <c r="L5" s="80" t="s">
        <v>462</v>
      </c>
    </row>
    <row r="6" ht="42" customHeight="1" spans="1:12">
      <c r="A6" s="66" t="s">
        <v>339</v>
      </c>
      <c r="B6" s="67" t="s">
        <v>340</v>
      </c>
      <c r="C6" s="47"/>
      <c r="D6" s="47"/>
      <c r="E6" s="47"/>
      <c r="F6" s="47"/>
      <c r="G6" s="47"/>
      <c r="H6" s="32" t="s">
        <v>470</v>
      </c>
      <c r="I6" s="32" t="s">
        <v>471</v>
      </c>
      <c r="J6" s="47"/>
      <c r="K6" s="47"/>
      <c r="L6" s="47"/>
    </row>
    <row r="7" ht="20.1" customHeight="1" spans="1:12">
      <c r="A7" s="68"/>
      <c r="B7" s="69" t="s">
        <v>318</v>
      </c>
      <c r="C7" s="70">
        <f>E7</f>
        <v>649.82</v>
      </c>
      <c r="D7" s="71"/>
      <c r="E7" s="72">
        <f>E8+E12+E18+E22</f>
        <v>649.82</v>
      </c>
      <c r="F7" s="73"/>
      <c r="G7" s="74"/>
      <c r="H7" s="75"/>
      <c r="I7" s="75"/>
      <c r="J7" s="73"/>
      <c r="K7" s="74"/>
      <c r="L7" s="73"/>
    </row>
    <row r="8" ht="20.1" customHeight="1" spans="1:12">
      <c r="A8" s="54" t="s">
        <v>344</v>
      </c>
      <c r="B8" s="55" t="s">
        <v>345</v>
      </c>
      <c r="C8" s="76">
        <f t="shared" ref="C8:C24" si="0">E8</f>
        <v>601.79</v>
      </c>
      <c r="D8" s="77"/>
      <c r="E8" s="57">
        <f t="shared" ref="E8:E12" si="1">E9</f>
        <v>601.79</v>
      </c>
      <c r="F8" s="73"/>
      <c r="G8" s="74"/>
      <c r="H8" s="75"/>
      <c r="I8" s="75"/>
      <c r="J8" s="73"/>
      <c r="K8" s="74"/>
      <c r="L8" s="73"/>
    </row>
    <row r="9" ht="20.1" customHeight="1" spans="1:12">
      <c r="A9" s="54" t="s">
        <v>346</v>
      </c>
      <c r="B9" s="55" t="s">
        <v>347</v>
      </c>
      <c r="C9" s="76">
        <f t="shared" si="0"/>
        <v>601.79</v>
      </c>
      <c r="D9" s="77"/>
      <c r="E9" s="57">
        <f>E10+E11</f>
        <v>601.79</v>
      </c>
      <c r="F9" s="73"/>
      <c r="G9" s="74"/>
      <c r="H9" s="75"/>
      <c r="I9" s="75"/>
      <c r="J9" s="73"/>
      <c r="K9" s="74"/>
      <c r="L9" s="73"/>
    </row>
    <row r="10" ht="20.1" customHeight="1" spans="1:12">
      <c r="A10" s="54" t="s">
        <v>348</v>
      </c>
      <c r="B10" s="55" t="s">
        <v>349</v>
      </c>
      <c r="C10" s="76">
        <f t="shared" si="0"/>
        <v>136.59</v>
      </c>
      <c r="D10" s="77"/>
      <c r="E10" s="57">
        <v>136.59</v>
      </c>
      <c r="F10" s="73"/>
      <c r="G10" s="74"/>
      <c r="H10" s="75"/>
      <c r="I10" s="75"/>
      <c r="J10" s="73"/>
      <c r="K10" s="74"/>
      <c r="L10" s="73"/>
    </row>
    <row r="11" ht="20.1" customHeight="1" spans="1:12">
      <c r="A11" s="54" t="s">
        <v>350</v>
      </c>
      <c r="B11" s="55" t="s">
        <v>351</v>
      </c>
      <c r="C11" s="76">
        <f t="shared" si="0"/>
        <v>465.2</v>
      </c>
      <c r="D11" s="77"/>
      <c r="E11" s="57">
        <v>465.2</v>
      </c>
      <c r="F11" s="73"/>
      <c r="G11" s="74"/>
      <c r="H11" s="75"/>
      <c r="I11" s="75"/>
      <c r="J11" s="73"/>
      <c r="K11" s="74"/>
      <c r="L11" s="73"/>
    </row>
    <row r="12" ht="20.1" customHeight="1" spans="1:12">
      <c r="A12" s="54" t="s">
        <v>352</v>
      </c>
      <c r="B12" s="55" t="s">
        <v>353</v>
      </c>
      <c r="C12" s="76">
        <f t="shared" si="0"/>
        <v>33.25</v>
      </c>
      <c r="D12" s="77"/>
      <c r="E12" s="57">
        <f t="shared" si="1"/>
        <v>33.25</v>
      </c>
      <c r="F12" s="73"/>
      <c r="G12" s="74"/>
      <c r="H12" s="75"/>
      <c r="I12" s="75"/>
      <c r="J12" s="73"/>
      <c r="K12" s="74"/>
      <c r="L12" s="73"/>
    </row>
    <row r="13" ht="20.1" customHeight="1" spans="1:12">
      <c r="A13" s="54" t="s">
        <v>354</v>
      </c>
      <c r="B13" s="55" t="s">
        <v>355</v>
      </c>
      <c r="C13" s="76">
        <f t="shared" si="0"/>
        <v>33.25</v>
      </c>
      <c r="D13" s="77"/>
      <c r="E13" s="57">
        <f>SUM(E14:E17)</f>
        <v>33.25</v>
      </c>
      <c r="F13" s="73"/>
      <c r="G13" s="74"/>
      <c r="H13" s="75"/>
      <c r="I13" s="75"/>
      <c r="J13" s="73"/>
      <c r="K13" s="74"/>
      <c r="L13" s="73"/>
    </row>
    <row r="14" ht="20.1" customHeight="1" spans="1:12">
      <c r="A14" s="54" t="s">
        <v>356</v>
      </c>
      <c r="B14" s="55" t="s">
        <v>357</v>
      </c>
      <c r="C14" s="76">
        <f t="shared" si="0"/>
        <v>0.64</v>
      </c>
      <c r="D14" s="77"/>
      <c r="E14" s="57">
        <v>0.64</v>
      </c>
      <c r="F14" s="73"/>
      <c r="G14" s="74"/>
      <c r="H14" s="75"/>
      <c r="I14" s="75"/>
      <c r="J14" s="73"/>
      <c r="K14" s="74"/>
      <c r="L14" s="73"/>
    </row>
    <row r="15" ht="20.1" customHeight="1" spans="1:12">
      <c r="A15" s="54" t="s">
        <v>358</v>
      </c>
      <c r="B15" s="55" t="s">
        <v>359</v>
      </c>
      <c r="C15" s="76">
        <f t="shared" si="0"/>
        <v>9.09</v>
      </c>
      <c r="D15" s="77"/>
      <c r="E15" s="57">
        <v>9.09</v>
      </c>
      <c r="F15" s="73"/>
      <c r="G15" s="74"/>
      <c r="H15" s="75"/>
      <c r="I15" s="75"/>
      <c r="J15" s="73"/>
      <c r="K15" s="74"/>
      <c r="L15" s="73"/>
    </row>
    <row r="16" ht="20.1" customHeight="1" spans="1:12">
      <c r="A16" s="54" t="s">
        <v>360</v>
      </c>
      <c r="B16" s="55" t="s">
        <v>361</v>
      </c>
      <c r="C16" s="76">
        <f t="shared" si="0"/>
        <v>6.82</v>
      </c>
      <c r="D16" s="77"/>
      <c r="E16" s="57">
        <v>6.82</v>
      </c>
      <c r="F16" s="73"/>
      <c r="G16" s="74"/>
      <c r="H16" s="75"/>
      <c r="I16" s="75"/>
      <c r="J16" s="73"/>
      <c r="K16" s="74"/>
      <c r="L16" s="73"/>
    </row>
    <row r="17" ht="20.1" customHeight="1" spans="1:12">
      <c r="A17" s="54" t="s">
        <v>362</v>
      </c>
      <c r="B17" s="55" t="s">
        <v>363</v>
      </c>
      <c r="C17" s="76">
        <f t="shared" si="0"/>
        <v>16.7</v>
      </c>
      <c r="D17" s="77"/>
      <c r="E17" s="57">
        <v>16.7</v>
      </c>
      <c r="F17" s="73"/>
      <c r="G17" s="74"/>
      <c r="H17" s="75"/>
      <c r="I17" s="75"/>
      <c r="J17" s="73"/>
      <c r="K17" s="74"/>
      <c r="L17" s="73"/>
    </row>
    <row r="18" ht="20.1" customHeight="1" spans="1:12">
      <c r="A18" s="59" t="s">
        <v>364</v>
      </c>
      <c r="B18" s="55" t="s">
        <v>365</v>
      </c>
      <c r="C18" s="76">
        <f t="shared" si="0"/>
        <v>7.96</v>
      </c>
      <c r="D18" s="77"/>
      <c r="E18" s="57">
        <f>E19</f>
        <v>7.96</v>
      </c>
      <c r="F18" s="73"/>
      <c r="G18" s="74"/>
      <c r="H18" s="75"/>
      <c r="I18" s="75"/>
      <c r="J18" s="73"/>
      <c r="K18" s="74"/>
      <c r="L18" s="73"/>
    </row>
    <row r="19" ht="20.1" customHeight="1" spans="1:12">
      <c r="A19" s="59" t="s">
        <v>366</v>
      </c>
      <c r="B19" s="55" t="s">
        <v>367</v>
      </c>
      <c r="C19" s="76">
        <f t="shared" si="0"/>
        <v>7.96</v>
      </c>
      <c r="D19" s="77"/>
      <c r="E19" s="57">
        <f>E20+E21</f>
        <v>7.96</v>
      </c>
      <c r="F19" s="73"/>
      <c r="G19" s="74"/>
      <c r="H19" s="75"/>
      <c r="I19" s="75"/>
      <c r="J19" s="73"/>
      <c r="K19" s="74"/>
      <c r="L19" s="73"/>
    </row>
    <row r="20" ht="20.1" customHeight="1" spans="1:12">
      <c r="A20" s="59" t="s">
        <v>368</v>
      </c>
      <c r="B20" s="55" t="s">
        <v>369</v>
      </c>
      <c r="C20" s="76">
        <f t="shared" si="0"/>
        <v>5.4</v>
      </c>
      <c r="D20" s="77"/>
      <c r="E20" s="57">
        <v>5.4</v>
      </c>
      <c r="F20" s="73"/>
      <c r="G20" s="74"/>
      <c r="H20" s="75"/>
      <c r="I20" s="75"/>
      <c r="J20" s="73"/>
      <c r="K20" s="74"/>
      <c r="L20" s="73"/>
    </row>
    <row r="21" ht="20.1" customHeight="1" spans="1:12">
      <c r="A21" s="59" t="s">
        <v>370</v>
      </c>
      <c r="B21" s="55" t="s">
        <v>371</v>
      </c>
      <c r="C21" s="76">
        <f t="shared" si="0"/>
        <v>2.56</v>
      </c>
      <c r="D21" s="77"/>
      <c r="E21" s="57">
        <v>2.56</v>
      </c>
      <c r="F21" s="73"/>
      <c r="G21" s="74"/>
      <c r="H21" s="75"/>
      <c r="I21" s="75"/>
      <c r="J21" s="73"/>
      <c r="K21" s="74"/>
      <c r="L21" s="73"/>
    </row>
    <row r="22" ht="20.1" customHeight="1" spans="1:12">
      <c r="A22" s="59" t="s">
        <v>372</v>
      </c>
      <c r="B22" s="55" t="s">
        <v>373</v>
      </c>
      <c r="C22" s="76">
        <f t="shared" si="0"/>
        <v>6.82</v>
      </c>
      <c r="D22" s="77"/>
      <c r="E22" s="57">
        <v>6.82</v>
      </c>
      <c r="F22" s="73"/>
      <c r="G22" s="74"/>
      <c r="H22" s="75"/>
      <c r="I22" s="75"/>
      <c r="J22" s="73"/>
      <c r="K22" s="74"/>
      <c r="L22" s="73"/>
    </row>
    <row r="23" ht="20.1" customHeight="1" spans="1:12">
      <c r="A23" s="59" t="s">
        <v>374</v>
      </c>
      <c r="B23" s="55" t="s">
        <v>375</v>
      </c>
      <c r="C23" s="76">
        <f t="shared" si="0"/>
        <v>6.82</v>
      </c>
      <c r="D23" s="77"/>
      <c r="E23" s="57">
        <v>6.82</v>
      </c>
      <c r="F23" s="73"/>
      <c r="G23" s="74"/>
      <c r="H23" s="75"/>
      <c r="I23" s="75"/>
      <c r="J23" s="73"/>
      <c r="K23" s="74"/>
      <c r="L23" s="73"/>
    </row>
    <row r="24" ht="20.1" customHeight="1" spans="1:12">
      <c r="A24" s="59" t="s">
        <v>376</v>
      </c>
      <c r="B24" s="55" t="s">
        <v>377</v>
      </c>
      <c r="C24" s="76">
        <f t="shared" si="0"/>
        <v>6.82</v>
      </c>
      <c r="D24" s="77"/>
      <c r="E24" s="57">
        <v>6.82</v>
      </c>
      <c r="F24" s="73"/>
      <c r="G24" s="74"/>
      <c r="H24" s="75"/>
      <c r="I24" s="75"/>
      <c r="J24" s="73"/>
      <c r="K24" s="74"/>
      <c r="L24" s="73"/>
    </row>
    <row r="25" ht="21" customHeight="1" spans="2:12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customHeight="1" spans="2:12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customHeight="1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customHeight="1" spans="2:12">
      <c r="B28" s="38"/>
      <c r="C28" s="38"/>
      <c r="D28" s="38"/>
      <c r="F28" s="38"/>
      <c r="G28" s="38"/>
      <c r="H28" s="38"/>
      <c r="I28" s="38"/>
      <c r="J28" s="38"/>
      <c r="K28" s="38"/>
      <c r="L28" s="38"/>
    </row>
    <row r="29" customHeight="1" spans="2:12">
      <c r="B29" s="38"/>
      <c r="C29" s="38"/>
      <c r="I29" s="38"/>
      <c r="J29" s="38"/>
      <c r="K29" s="38"/>
      <c r="L29" s="38"/>
    </row>
    <row r="30" customHeight="1" spans="2:11">
      <c r="B30" s="38"/>
      <c r="J30" s="38"/>
      <c r="K30" s="38"/>
    </row>
    <row r="31" customHeight="1" spans="2:12">
      <c r="B31" s="38"/>
      <c r="J31" s="38"/>
      <c r="K31" s="38"/>
      <c r="L31" s="38"/>
    </row>
    <row r="32" customHeight="1" spans="2:10">
      <c r="B32" s="38"/>
      <c r="E32" s="38"/>
      <c r="J32" s="38"/>
    </row>
    <row r="33" customHeight="1" spans="2:10">
      <c r="B33" s="38"/>
      <c r="I33" s="38"/>
      <c r="J33" s="38"/>
    </row>
    <row r="34" customHeight="1" spans="2:9">
      <c r="B34" s="38"/>
      <c r="I34" s="38"/>
    </row>
    <row r="35" customHeight="1" spans="2:11">
      <c r="B35" s="38"/>
      <c r="I35" s="38"/>
      <c r="K35" s="38"/>
    </row>
    <row r="36" customHeight="1" spans="2:2">
      <c r="B36" s="38"/>
    </row>
    <row r="37" customHeight="1" spans="2:6">
      <c r="B37" s="38"/>
      <c r="C37" s="38"/>
      <c r="F37" s="38"/>
    </row>
    <row r="38" customHeight="1" spans="2:2">
      <c r="B38" s="38"/>
    </row>
    <row r="39" customHeight="1" spans="2:4">
      <c r="B39" s="38"/>
      <c r="C39" s="38"/>
      <c r="D39" s="38"/>
    </row>
    <row r="40" customHeight="1" spans="2:11">
      <c r="B40" s="38"/>
      <c r="K40" s="3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A1" sqref="A1:H23"/>
    </sheetView>
  </sheetViews>
  <sheetFormatPr defaultColWidth="6.875" defaultRowHeight="12.75" customHeight="1"/>
  <cols>
    <col min="1" max="1" width="19.375" style="36" customWidth="1"/>
    <col min="2" max="2" width="38.375" style="36" customWidth="1"/>
    <col min="3" max="6" width="18" style="36" customWidth="1"/>
    <col min="7" max="7" width="19.5" style="36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ht="20.1" customHeight="1" spans="1:2">
      <c r="A1" s="37" t="s">
        <v>472</v>
      </c>
      <c r="B1" s="38"/>
    </row>
    <row r="2" ht="44.25" customHeight="1" spans="1:8">
      <c r="A2" s="39" t="s">
        <v>473</v>
      </c>
      <c r="B2" s="39"/>
      <c r="C2" s="39"/>
      <c r="D2" s="39"/>
      <c r="E2" s="39"/>
      <c r="F2" s="39"/>
      <c r="G2" s="39"/>
      <c r="H2" s="39"/>
    </row>
    <row r="3" ht="20.1" customHeight="1" spans="1:8">
      <c r="A3" s="40"/>
      <c r="B3" s="41"/>
      <c r="C3" s="42"/>
      <c r="D3" s="42"/>
      <c r="E3" s="42"/>
      <c r="F3" s="42"/>
      <c r="G3" s="42"/>
      <c r="H3" s="43"/>
    </row>
    <row r="4" ht="25.5" customHeight="1" spans="1:8">
      <c r="A4" s="44"/>
      <c r="B4" s="45"/>
      <c r="C4" s="44"/>
      <c r="D4" s="44"/>
      <c r="E4" s="44"/>
      <c r="F4" s="44"/>
      <c r="G4" s="44"/>
      <c r="H4" s="46" t="s">
        <v>313</v>
      </c>
    </row>
    <row r="5" ht="29.25" customHeight="1" spans="1:8">
      <c r="A5" s="32" t="s">
        <v>339</v>
      </c>
      <c r="B5" s="32" t="s">
        <v>340</v>
      </c>
      <c r="C5" s="32" t="s">
        <v>318</v>
      </c>
      <c r="D5" s="47" t="s">
        <v>342</v>
      </c>
      <c r="E5" s="32" t="s">
        <v>343</v>
      </c>
      <c r="F5" s="32" t="s">
        <v>474</v>
      </c>
      <c r="G5" s="32" t="s">
        <v>475</v>
      </c>
      <c r="H5" s="32" t="s">
        <v>476</v>
      </c>
    </row>
    <row r="6" ht="27" customHeight="1" spans="1:8">
      <c r="A6" s="48"/>
      <c r="B6" s="49" t="s">
        <v>318</v>
      </c>
      <c r="C6" s="50">
        <f>D6+E6</f>
        <v>649.82</v>
      </c>
      <c r="D6" s="51">
        <f>D7+D11+D17+D21</f>
        <v>184.62</v>
      </c>
      <c r="E6" s="52">
        <f>E7</f>
        <v>465.2</v>
      </c>
      <c r="F6" s="53"/>
      <c r="G6" s="53"/>
      <c r="H6" s="53"/>
    </row>
    <row r="7" ht="20.1" customHeight="1" spans="1:8">
      <c r="A7" s="54" t="s">
        <v>344</v>
      </c>
      <c r="B7" s="55" t="s">
        <v>345</v>
      </c>
      <c r="C7" s="56">
        <f t="shared" ref="C7:C23" si="0">D7+E7</f>
        <v>601.79</v>
      </c>
      <c r="D7" s="57">
        <f t="shared" ref="D7:D11" si="1">D8</f>
        <v>136.59</v>
      </c>
      <c r="E7" s="58">
        <f>E8</f>
        <v>465.2</v>
      </c>
      <c r="F7" s="53"/>
      <c r="G7" s="53"/>
      <c r="H7" s="53"/>
    </row>
    <row r="8" ht="20.1" customHeight="1" spans="1:8">
      <c r="A8" s="54" t="s">
        <v>346</v>
      </c>
      <c r="B8" s="55" t="s">
        <v>347</v>
      </c>
      <c r="C8" s="56">
        <f t="shared" si="0"/>
        <v>601.79</v>
      </c>
      <c r="D8" s="57">
        <f t="shared" si="1"/>
        <v>136.59</v>
      </c>
      <c r="E8" s="58">
        <f>E10</f>
        <v>465.2</v>
      </c>
      <c r="F8" s="53"/>
      <c r="G8" s="53"/>
      <c r="H8" s="53"/>
    </row>
    <row r="9" ht="20.1" customHeight="1" spans="1:8">
      <c r="A9" s="54" t="s">
        <v>348</v>
      </c>
      <c r="B9" s="55" t="s">
        <v>349</v>
      </c>
      <c r="C9" s="56">
        <f t="shared" si="0"/>
        <v>136.59</v>
      </c>
      <c r="D9" s="57">
        <v>136.59</v>
      </c>
      <c r="E9" s="58"/>
      <c r="F9" s="53"/>
      <c r="G9" s="53"/>
      <c r="H9" s="53"/>
    </row>
    <row r="10" ht="20.1" customHeight="1" spans="1:8">
      <c r="A10" s="54" t="s">
        <v>350</v>
      </c>
      <c r="B10" s="55" t="s">
        <v>351</v>
      </c>
      <c r="C10" s="56">
        <f t="shared" si="0"/>
        <v>465.2</v>
      </c>
      <c r="D10" s="57"/>
      <c r="E10" s="58">
        <v>465.2</v>
      </c>
      <c r="F10" s="53"/>
      <c r="G10" s="53"/>
      <c r="H10" s="53"/>
    </row>
    <row r="11" ht="20.1" customHeight="1" spans="1:8">
      <c r="A11" s="54" t="s">
        <v>352</v>
      </c>
      <c r="B11" s="55" t="s">
        <v>353</v>
      </c>
      <c r="C11" s="56">
        <f t="shared" si="0"/>
        <v>33.25</v>
      </c>
      <c r="D11" s="57">
        <f t="shared" si="1"/>
        <v>33.25</v>
      </c>
      <c r="E11" s="58"/>
      <c r="F11" s="53"/>
      <c r="G11" s="53"/>
      <c r="H11" s="53"/>
    </row>
    <row r="12" ht="20.1" customHeight="1" spans="1:8">
      <c r="A12" s="54" t="s">
        <v>354</v>
      </c>
      <c r="B12" s="55" t="s">
        <v>355</v>
      </c>
      <c r="C12" s="56">
        <f t="shared" si="0"/>
        <v>33.25</v>
      </c>
      <c r="D12" s="57">
        <f>SUM(D13:D16)</f>
        <v>33.25</v>
      </c>
      <c r="E12" s="58"/>
      <c r="F12" s="53"/>
      <c r="G12" s="53"/>
      <c r="H12" s="53"/>
    </row>
    <row r="13" ht="20.1" customHeight="1" spans="1:8">
      <c r="A13" s="54" t="s">
        <v>356</v>
      </c>
      <c r="B13" s="55" t="s">
        <v>357</v>
      </c>
      <c r="C13" s="56">
        <f t="shared" si="0"/>
        <v>0.64</v>
      </c>
      <c r="D13" s="57">
        <v>0.64</v>
      </c>
      <c r="E13" s="58"/>
      <c r="F13" s="53"/>
      <c r="G13" s="53"/>
      <c r="H13" s="53"/>
    </row>
    <row r="14" ht="20.1" customHeight="1" spans="1:8">
      <c r="A14" s="54" t="s">
        <v>358</v>
      </c>
      <c r="B14" s="55" t="s">
        <v>359</v>
      </c>
      <c r="C14" s="56">
        <f t="shared" si="0"/>
        <v>9.09</v>
      </c>
      <c r="D14" s="57">
        <v>9.09</v>
      </c>
      <c r="E14" s="58"/>
      <c r="F14" s="53"/>
      <c r="G14" s="53"/>
      <c r="H14" s="53"/>
    </row>
    <row r="15" ht="20.1" customHeight="1" spans="1:8">
      <c r="A15" s="54" t="s">
        <v>360</v>
      </c>
      <c r="B15" s="55" t="s">
        <v>361</v>
      </c>
      <c r="C15" s="56">
        <f t="shared" si="0"/>
        <v>6.82</v>
      </c>
      <c r="D15" s="57">
        <v>6.82</v>
      </c>
      <c r="E15" s="58"/>
      <c r="F15" s="53"/>
      <c r="G15" s="53"/>
      <c r="H15" s="53"/>
    </row>
    <row r="16" ht="20.1" customHeight="1" spans="1:8">
      <c r="A16" s="54" t="s">
        <v>362</v>
      </c>
      <c r="B16" s="55" t="s">
        <v>363</v>
      </c>
      <c r="C16" s="56">
        <f t="shared" si="0"/>
        <v>16.7</v>
      </c>
      <c r="D16" s="57">
        <v>16.7</v>
      </c>
      <c r="E16" s="58"/>
      <c r="F16" s="53"/>
      <c r="G16" s="53"/>
      <c r="H16" s="53"/>
    </row>
    <row r="17" ht="20.1" customHeight="1" spans="1:8">
      <c r="A17" s="59" t="s">
        <v>364</v>
      </c>
      <c r="B17" s="55" t="s">
        <v>365</v>
      </c>
      <c r="C17" s="56">
        <f t="shared" si="0"/>
        <v>7.96</v>
      </c>
      <c r="D17" s="57">
        <f>D18</f>
        <v>7.96</v>
      </c>
      <c r="E17" s="58"/>
      <c r="F17" s="53"/>
      <c r="G17" s="53"/>
      <c r="H17" s="53"/>
    </row>
    <row r="18" ht="20.1" customHeight="1" spans="1:8">
      <c r="A18" s="59" t="s">
        <v>366</v>
      </c>
      <c r="B18" s="55" t="s">
        <v>367</v>
      </c>
      <c r="C18" s="56">
        <f t="shared" si="0"/>
        <v>7.96</v>
      </c>
      <c r="D18" s="57">
        <f>D19+D20</f>
        <v>7.96</v>
      </c>
      <c r="E18" s="58"/>
      <c r="F18" s="53"/>
      <c r="G18" s="53"/>
      <c r="H18" s="53"/>
    </row>
    <row r="19" ht="20.1" customHeight="1" spans="1:8">
      <c r="A19" s="59" t="s">
        <v>368</v>
      </c>
      <c r="B19" s="55" t="s">
        <v>369</v>
      </c>
      <c r="C19" s="56">
        <f t="shared" si="0"/>
        <v>5.4</v>
      </c>
      <c r="D19" s="57">
        <v>5.4</v>
      </c>
      <c r="E19" s="58"/>
      <c r="F19" s="53"/>
      <c r="G19" s="53"/>
      <c r="H19" s="53"/>
    </row>
    <row r="20" ht="20.1" customHeight="1" spans="1:8">
      <c r="A20" s="59" t="s">
        <v>370</v>
      </c>
      <c r="B20" s="55" t="s">
        <v>371</v>
      </c>
      <c r="C20" s="56">
        <f t="shared" si="0"/>
        <v>2.56</v>
      </c>
      <c r="D20" s="57">
        <v>2.56</v>
      </c>
      <c r="E20" s="58"/>
      <c r="F20" s="53"/>
      <c r="G20" s="53"/>
      <c r="H20" s="53"/>
    </row>
    <row r="21" ht="20.1" customHeight="1" spans="1:8">
      <c r="A21" s="59" t="s">
        <v>372</v>
      </c>
      <c r="B21" s="55" t="s">
        <v>373</v>
      </c>
      <c r="C21" s="56">
        <f t="shared" si="0"/>
        <v>6.82</v>
      </c>
      <c r="D21" s="57">
        <v>6.82</v>
      </c>
      <c r="E21" s="58"/>
      <c r="F21" s="53"/>
      <c r="G21" s="53"/>
      <c r="H21" s="53"/>
    </row>
    <row r="22" ht="20.1" customHeight="1" spans="1:8">
      <c r="A22" s="59" t="s">
        <v>374</v>
      </c>
      <c r="B22" s="55" t="s">
        <v>375</v>
      </c>
      <c r="C22" s="56">
        <f t="shared" si="0"/>
        <v>6.82</v>
      </c>
      <c r="D22" s="57">
        <v>6.82</v>
      </c>
      <c r="E22" s="58"/>
      <c r="F22" s="53"/>
      <c r="G22" s="53"/>
      <c r="H22" s="53"/>
    </row>
    <row r="23" ht="20.1" customHeight="1" spans="1:8">
      <c r="A23" s="59" t="s">
        <v>376</v>
      </c>
      <c r="B23" s="55" t="s">
        <v>377</v>
      </c>
      <c r="C23" s="56">
        <f t="shared" si="0"/>
        <v>6.82</v>
      </c>
      <c r="D23" s="57">
        <v>6.82</v>
      </c>
      <c r="E23" s="58"/>
      <c r="F23" s="53"/>
      <c r="G23" s="53"/>
      <c r="H23" s="53"/>
    </row>
    <row r="24" ht="18.75" customHeight="1" spans="1:8">
      <c r="A24" s="38"/>
      <c r="B24" s="38"/>
      <c r="C24" s="38"/>
      <c r="D24" s="38"/>
      <c r="E24" s="38"/>
      <c r="F24" s="38"/>
      <c r="G24" s="38"/>
      <c r="H24" s="38"/>
    </row>
    <row r="25" customHeight="1" spans="1:8">
      <c r="A25" s="38"/>
      <c r="B25" s="38"/>
      <c r="D25" s="38"/>
      <c r="E25" s="38"/>
      <c r="F25" s="38"/>
      <c r="G25" s="38"/>
      <c r="H25" s="38"/>
    </row>
    <row r="26" customHeight="1" spans="1:9">
      <c r="A26" s="38"/>
      <c r="B26" s="38"/>
      <c r="D26" s="38"/>
      <c r="E26" s="38"/>
      <c r="F26" s="38"/>
      <c r="G26" s="38"/>
      <c r="H26" s="38"/>
      <c r="I26" s="38"/>
    </row>
    <row r="27" customHeight="1" spans="1:8">
      <c r="A27" s="38"/>
      <c r="B27" s="38"/>
      <c r="D27" s="38"/>
      <c r="E27" s="38"/>
      <c r="F27" s="38"/>
      <c r="G27" s="38"/>
      <c r="H27" s="38"/>
    </row>
    <row r="28" customHeight="1" spans="1:7">
      <c r="A28" s="38"/>
      <c r="B28" s="38"/>
      <c r="D28" s="38"/>
      <c r="E28" s="38"/>
      <c r="F28" s="38"/>
      <c r="G28" s="38"/>
    </row>
    <row r="29" customHeight="1" spans="1:9">
      <c r="A29" s="38"/>
      <c r="B29" s="38"/>
      <c r="C29" s="38"/>
      <c r="D29" s="38"/>
      <c r="E29" s="38"/>
      <c r="F29" s="38"/>
      <c r="G29" s="38"/>
      <c r="I29" s="38"/>
    </row>
    <row r="30" customHeight="1" spans="2:8">
      <c r="B30" s="38"/>
      <c r="F30" s="38"/>
      <c r="G30" s="38"/>
      <c r="H30" s="38"/>
    </row>
    <row r="31" customHeight="1" spans="1:7">
      <c r="A31" s="38"/>
      <c r="B31" s="38"/>
      <c r="F31" s="38"/>
      <c r="G31" s="38"/>
    </row>
    <row r="32" customHeight="1" spans="2:6">
      <c r="B32" s="38"/>
      <c r="F32" s="38"/>
    </row>
    <row r="33" customHeight="1" spans="1:8">
      <c r="A33" s="38"/>
      <c r="B33" s="38"/>
      <c r="H33" s="38"/>
    </row>
    <row r="34" customHeight="1" spans="1:5">
      <c r="A34" s="38"/>
      <c r="B34" s="38"/>
      <c r="E34" s="38"/>
    </row>
    <row r="35" customHeight="1" spans="3:6">
      <c r="C35" s="38"/>
      <c r="F35" s="38"/>
    </row>
    <row r="36" customHeight="1" spans="2:2">
      <c r="B36" s="38"/>
    </row>
    <row r="37" customHeight="1" spans="2:2">
      <c r="B37" s="38"/>
    </row>
    <row r="38" customHeight="1" spans="7:7">
      <c r="G38" s="38"/>
    </row>
    <row r="39" customHeight="1" spans="2:2">
      <c r="B39" s="38"/>
    </row>
    <row r="40" customHeight="1" spans="3:7">
      <c r="C40" s="38"/>
      <c r="G40" s="3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53601114D03A467C90CD07B082825B11</vt:lpwstr>
  </property>
  <property fmtid="{D5CDD505-2E9C-101B-9397-08002B2CF9AE}" pid="3" name="KSOProductBuildVer">
    <vt:lpwstr>2052-10.8.2.7090</vt:lpwstr>
  </property>
</Properties>
</file>