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65" firstSheet="4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财政拨款收支总表'!$A$1:$G$40</definedName>
    <definedName name="_xlnm.Print_Area" localSheetId="2">'2 一般公共预算支出-无上年数'!$A$1:$E$27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部门收支总表'!$A$1:$D$40</definedName>
    <definedName name="_xlnm.Print_Area" localSheetId="7">'7 部门收入总表'!$A$2:$L$26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<sst xmlns="http://schemas.openxmlformats.org/spreadsheetml/2006/main" count="1570" uniqueCount="606">
  <si>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</si>
  <si>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</si>
  <si>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</si>
  <si>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</si>
  <si>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</si>
  <si>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</si>
  <si>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</si>
  <si>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</si>
  <si>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</si>
  <si>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</si>
  <si>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</si>
  <si>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</si>
  <si>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</si>
  <si>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</si>
  <si>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</si>
  <si>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</si>
  <si>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</si>
  <si>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</si>
  <si>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</si>
  <si>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</si>
  <si>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</si>
  <si>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</si>
  <si>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</si>
  <si>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</si>
  <si>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</si>
  <si>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</si>
  <si>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</si>
  <si>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</si>
  <si>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</si>
  <si>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</si>
  <si>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</si>
  <si>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</si>
  <si>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</si>
  <si>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</si>
  <si>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</si>
  <si>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</si>
  <si>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</si>
  <si>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</si>
  <si>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</si>
  <si>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</si>
  <si>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</si>
  <si>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</si>
  <si>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</si>
  <si>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</si>
  <si>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</si>
  <si>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</si>
  <si>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</si>
  <si>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</si>
  <si>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</si>
  <si>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</si>
  <si>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</si>
  <si>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</si>
  <si>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</si>
  <si>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</si>
  <si>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</si>
  <si>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</si>
  <si>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</si>
  <si>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</si>
  <si>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</si>
  <si>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</si>
  <si>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</si>
  <si>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</si>
  <si>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</si>
  <si>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</si>
  <si>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</si>
  <si>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</si>
  <si>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</si>
  <si>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</si>
  <si>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</si>
  <si>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</si>
  <si>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</si>
  <si>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</si>
  <si>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</si>
  <si>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</si>
  <si>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</si>
  <si>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</si>
  <si>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</si>
  <si>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</si>
  <si>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</si>
  <si>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</si>
  <si>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</si>
  <si>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</si>
  <si>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</si>
  <si>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</si>
  <si>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</si>
  <si>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</si>
  <si>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</si>
  <si>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</si>
  <si>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</si>
  <si>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</si>
  <si>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</si>
  <si>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</si>
  <si>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</si>
  <si>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</si>
  <si>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</si>
  <si>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</si>
  <si>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</si>
  <si>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</si>
  <si>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</si>
  <si>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</si>
  <si>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</si>
  <si>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</si>
  <si>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</si>
  <si>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</si>
  <si>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</si>
  <si>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</si>
  <si>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</si>
  <si>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</si>
  <si>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</si>
  <si>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</si>
  <si>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</si>
  <si>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</si>
  <si>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</si>
  <si>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</si>
  <si>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</si>
  <si>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</si>
  <si>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</si>
  <si>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</si>
  <si>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</si>
  <si>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</si>
  <si>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</si>
  <si>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</si>
  <si>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</si>
  <si>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</si>
  <si>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</si>
  <si>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</si>
  <si>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</si>
  <si>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</si>
  <si>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</si>
  <si>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</si>
  <si>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</si>
  <si>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</si>
  <si>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</si>
  <si>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</si>
  <si>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</si>
  <si>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</si>
  <si>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</si>
  <si>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</si>
  <si>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</si>
  <si>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</si>
  <si>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</si>
  <si>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</si>
  <si>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</si>
  <si>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</si>
  <si>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</si>
  <si>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</si>
  <si>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</si>
  <si>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</si>
  <si>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</si>
  <si>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</si>
  <si>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</si>
  <si>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</si>
  <si>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</si>
  <si>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</si>
  <si>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</si>
  <si>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</si>
  <si>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</si>
  <si>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</si>
  <si>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</si>
  <si>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</si>
  <si>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</si>
  <si>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</si>
  <si>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</si>
  <si>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</si>
  <si>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</si>
  <si>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</si>
  <si>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</si>
  <si>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</si>
  <si>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</si>
  <si>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</si>
  <si>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</si>
  <si>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</si>
  <si>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</si>
  <si>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</si>
  <si>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</si>
  <si>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</si>
  <si>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</si>
  <si>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</si>
  <si>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</si>
  <si>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</si>
  <si>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</si>
  <si>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</si>
  <si>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</si>
  <si>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</si>
  <si>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</si>
  <si>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</si>
  <si>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</si>
  <si>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</si>
  <si>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</si>
  <si>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</si>
  <si>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</si>
  <si>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</si>
  <si>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</si>
  <si>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</si>
  <si>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</si>
  <si>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</si>
  <si>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</si>
  <si>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</si>
  <si>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</si>
  <si>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</si>
  <si>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</si>
  <si>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</si>
  <si>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</si>
  <si>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</si>
  <si>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</si>
  <si>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</si>
  <si>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</si>
  <si>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</si>
  <si>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</si>
  <si>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</si>
  <si>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</si>
  <si>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</si>
  <si>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</si>
  <si>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</si>
  <si>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</si>
  <si>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</si>
  <si>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</si>
  <si>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</si>
  <si>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</si>
  <si>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</si>
  <si>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</si>
  <si>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</si>
  <si>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</si>
  <si>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</si>
  <si>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</si>
  <si>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</si>
  <si>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</si>
  <si>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</si>
  <si>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</si>
  <si>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</si>
  <si>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</si>
  <si>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</si>
  <si>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</si>
  <si>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</si>
  <si>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</si>
  <si>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</si>
  <si>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</si>
  <si>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</si>
  <si>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</si>
  <si>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</si>
  <si>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</si>
  <si>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</si>
  <si>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</si>
  <si>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</si>
  <si>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</si>
  <si>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</si>
  <si>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</si>
  <si>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</si>
  <si>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</si>
  <si>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</si>
  <si>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</si>
  <si>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</si>
  <si>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</si>
  <si>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</si>
  <si>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</si>
  <si>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</si>
  <si>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</si>
  <si>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</si>
  <si>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</si>
  <si>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</si>
  <si>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</si>
  <si>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</si>
  <si>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</si>
  <si>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</si>
  <si>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</si>
  <si>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</si>
  <si>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</si>
  <si>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</si>
  <si>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</si>
  <si>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</si>
  <si>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</si>
  <si>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</si>
  <si>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</si>
  <si>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</si>
  <si>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</si>
  <si>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</si>
  <si>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</si>
  <si>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</si>
  <si>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</si>
  <si>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</si>
  <si>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</si>
  <si>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</si>
  <si>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</si>
  <si>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</si>
  <si>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</si>
  <si>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</si>
  <si>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</si>
  <si>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</si>
  <si>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</si>
  <si>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</si>
  <si>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</si>
  <si>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</si>
  <si>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</si>
  <si>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</si>
  <si>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</si>
  <si>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</si>
  <si>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</si>
  <si>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</si>
  <si>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</si>
  <si>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</si>
  <si>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</si>
  <si>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</si>
  <si>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</si>
  <si>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</si>
  <si>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</si>
  <si>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</si>
  <si>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</si>
  <si>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</si>
  <si>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</si>
  <si>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</si>
  <si>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</si>
  <si>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</si>
  <si>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中国共产党重庆市巴南区委员会研究室2021年财政拨款收支总表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</si>
  <si>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</si>
  <si>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</si>
  <si>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</si>
  <si>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</si>
  <si>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</si>
  <si>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</si>
  <si>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</si>
  <si>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</si>
  <si>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</si>
  <si>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</si>
  <si>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</si>
  <si>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</si>
  <si>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201一般公共服务支出</t>
  </si>
  <si>
    <t>政府性基金预算拨款</t>
  </si>
  <si>
    <t>202外交支出</t>
  </si>
  <si>
    <t>国有资本经营预算拨款</t>
  </si>
  <si>
    <t>203国防支出</t>
  </si>
  <si>
    <t>二、上年结转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</si>
  <si>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</si>
  <si>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</si>
  <si>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</si>
  <si>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</si>
  <si>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</si>
  <si>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</si>
  <si>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</si>
  <si>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</si>
  <si>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</si>
  <si>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</si>
  <si>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</si>
  <si>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</si>
  <si>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</si>
  <si>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</si>
  <si>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</si>
  <si>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</si>
  <si>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</si>
  <si>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</si>
  <si>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</si>
  <si>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</si>
  <si>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</si>
  <si>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</si>
  <si>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</si>
  <si>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</si>
  <si>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</si>
  <si>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</si>
  <si>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234抗疫特别国债安排的支出</t>
  </si>
  <si>
    <t>二、结转下年</t>
  </si>
  <si>
    <t>收入总数</t>
  </si>
  <si>
    <t>支出总数</t>
  </si>
  <si>
    <t>附件3-2</t>
  </si>
  <si>
    <t>中国共产党重庆市巴南区委员会研究室2021年一般公共预算财政拨款支出预算表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</si>
  <si>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</si>
  <si>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</si>
  <si>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</si>
  <si>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</si>
  <si>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</si>
  <si>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</si>
  <si>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</si>
  <si>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</si>
  <si>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</si>
  <si>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</si>
  <si>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</si>
  <si>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</si>
  <si>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</si>
  <si>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20131</t>
  </si>
  <si>
    <t xml:space="preserve">  党委办公厅（室）及相关机构事务</t>
  </si>
  <si>
    <t xml:space="preserve">    2013102</t>
  </si>
  <si>
    <t xml:space="preserve">    一般行政管理事务</t>
  </si>
  <si>
    <t xml:space="preserve">  20136</t>
  </si>
  <si>
    <t xml:space="preserve">  其他共产党事务支出</t>
  </si>
  <si>
    <t xml:space="preserve">    2013601</t>
  </si>
  <si>
    <t>208</t>
  </si>
  <si>
    <t>社会保障和就业支出</t>
  </si>
  <si>
    <t xml:space="preserve">  20805</t>
  </si>
  <si>
    <t xml:space="preserve">  行政事业单位离退休</t>
  </si>
  <si>
    <t xml:space="preserve">    2080506</t>
  </si>
  <si>
    <t xml:space="preserve">    机关事业单位职业年金缴费支出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</si>
  <si>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</si>
  <si>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</si>
  <si>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</si>
  <si>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</si>
  <si>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</si>
  <si>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</si>
  <si>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2101199</t>
  </si>
  <si>
    <t xml:space="preserve">    其他行政事业单位医疗支出</t>
  </si>
  <si>
    <t xml:space="preserve">    2101102</t>
  </si>
  <si>
    <t xml:space="preserve">    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</si>
  <si>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</si>
  <si>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</si>
  <si>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</si>
  <si>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</si>
  <si>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</si>
  <si>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</si>
  <si>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</si>
  <si>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</si>
  <si>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</si>
  <si>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</si>
  <si>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中国共产党重庆市巴南区委员会研究室2021年一般公共预算财政拨款基本支出预算表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</si>
  <si>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</si>
  <si>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</si>
  <si>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</si>
  <si>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</si>
  <si>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</si>
  <si>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</si>
  <si>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</si>
  <si>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</si>
  <si>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</si>
  <si>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</si>
  <si>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</si>
  <si>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</si>
  <si>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</si>
  <si>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</si>
  <si>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</si>
  <si>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</si>
  <si>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</si>
  <si>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</si>
  <si>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</si>
  <si>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</si>
  <si>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</si>
  <si>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</si>
  <si>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</si>
  <si>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</si>
  <si>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</si>
  <si>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</si>
  <si>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</si>
  <si>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</si>
  <si>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</si>
  <si>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</si>
  <si>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</si>
  <si>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</si>
  <si>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</si>
  <si>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</si>
  <si>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</si>
  <si>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</si>
  <si>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</si>
  <si>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</si>
  <si>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</si>
  <si>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</si>
  <si>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</si>
  <si>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</si>
  <si>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</si>
  <si>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</si>
  <si>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</si>
  <si>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</si>
  <si>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</si>
  <si>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</si>
  <si>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</si>
  <si>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</si>
  <si>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</si>
  <si>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</si>
  <si>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</si>
  <si>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</si>
  <si>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</si>
  <si>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</si>
  <si>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</si>
  <si>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</si>
  <si>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</si>
  <si>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</si>
  <si>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</si>
  <si>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</si>
  <si>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</si>
  <si>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</si>
  <si>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</si>
  <si>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</si>
  <si>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</si>
  <si>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</si>
  <si>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</si>
  <si>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</si>
  <si>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</si>
  <si>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</si>
  <si>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</si>
  <si>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</si>
  <si>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</si>
  <si>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</si>
  <si>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</si>
  <si>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</si>
  <si>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</si>
  <si>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</si>
  <si>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</si>
  <si>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</si>
  <si>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</si>
  <si>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</si>
  <si>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</si>
  <si>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</si>
  <si>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</si>
  <si>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</si>
  <si>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</si>
  <si>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</si>
  <si>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</si>
  <si>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</si>
  <si>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</si>
  <si>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</si>
  <si>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</si>
  <si>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</si>
  <si>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</si>
  <si>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</si>
  <si>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</si>
  <si>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</si>
  <si>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</si>
  <si>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</si>
  <si>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</si>
  <si>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</si>
  <si>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</si>
  <si>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</si>
  <si>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</si>
  <si>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中国共产党重庆市巴南区委员会研究室2021年一般公共预算“三公”经费支出表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</si>
  <si>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</si>
  <si>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</si>
  <si>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</si>
  <si>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</si>
  <si>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</si>
  <si>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</si>
  <si>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</si>
  <si>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中国共产党重庆市巴南区委员会研究室2021年政府性基金预算支出表</t>
  </si>
  <si>
    <t>本年政府性基金预算财政拨款支出</t>
  </si>
  <si>
    <t>（备注：本单位无该项收支，故此表无数据。）</t>
  </si>
  <si>
    <t>附件3-6</t>
  </si>
  <si>
    <t>中国共产党重庆市巴南区委员会研究室2021年部门收支总表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</si>
  <si>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</si>
  <si>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</si>
  <si>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</si>
  <si>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</si>
  <si>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</si>
  <si>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</si>
  <si>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</si>
  <si>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</si>
  <si>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</si>
  <si>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</si>
  <si>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</si>
  <si>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</si>
  <si>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</si>
  <si>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</si>
  <si>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中国共产党重庆市巴南区委员会研究室2021年部门收入总表</t>
  </si>
  <si>
    <t>科目</t>
  </si>
  <si>
    <t>非教育收费收入预算</t>
  </si>
  <si>
    <t>教育收费收预算入</t>
  </si>
  <si>
    <t>附件3-8</t>
  </si>
  <si>
    <t>中国共产党重庆市巴南区委员会研究室2021年部门支出总表</t>
  </si>
  <si>
    <t>上缴上级支出</t>
  </si>
  <si>
    <t>事业单位经营支出</t>
  </si>
  <si>
    <t>对下级单位补助支出</t>
  </si>
  <si>
    <t>附件3-9</t>
  </si>
  <si>
    <t>中国共产党重庆市巴南区委员会研究室2021年政府采购预算明细表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</si>
  <si>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</si>
  <si>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</si>
  <si>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</si>
  <si>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</si>
  <si>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</si>
  <si>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</si>
  <si>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</si>
  <si>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中共重庆市巴南区委研究室</t>
  </si>
  <si>
    <t>支出预算总量</t>
  </si>
  <si>
    <t>其中：部门预算支出</t>
  </si>
  <si>
    <t>当年整体绩效目标</t>
  </si>
  <si>
    <t>2021年完成相关区领导讲话、区党代会、区委全委会等重要文稿撰写任务，审改以区委、区委办名义印发的文件;严格按照中央、重庆市农村固定观察点办公室的要求，农村固定观察点调查任务完成率100%，全年参加专题培训2次以上，完成半年、全年劳动力、村庄、新型经营主体等各项常规调查;主动牵头开展调查研究5次以上；编印区委机关刊物《新巴南》6期，分送市级有关部门、全区机关事业单位、村社区。</t>
  </si>
  <si>
    <t>绩效指标</t>
  </si>
  <si>
    <t>指标名称</t>
  </si>
  <si>
    <t>指标权重</t>
  </si>
  <si>
    <t>计量单位</t>
  </si>
  <si>
    <t>指标性质</t>
  </si>
  <si>
    <t>指标值</t>
  </si>
  <si>
    <t>起草审改区委文件任务完成率</t>
  </si>
  <si>
    <t>%</t>
  </si>
  <si>
    <t>=</t>
  </si>
  <si>
    <t>区委领导在全国全市全区重大会议、媒体访谈及活动中的各类材料起草任务完成率</t>
  </si>
  <si>
    <t>主动牵头开展调查研究</t>
  </si>
  <si>
    <t>次</t>
  </si>
  <si>
    <t>≥</t>
  </si>
  <si>
    <t>农村固定观察点调查任务完成率</t>
  </si>
  <si>
    <t>参加农村固定观察点培训</t>
  </si>
  <si>
    <t>《新巴南》杂志编印任务</t>
  </si>
  <si>
    <t>期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</si>
  <si>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</si>
  <si>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</si>
  <si>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</si>
  <si>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</si>
  <si>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</si>
  <si>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</si>
  <si>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</si>
  <si>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</si>
  <si>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</si>
  <si>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</si>
  <si>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</si>
  <si>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</si>
  <si>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备注：本单位本年度无重点专项支出，故此表无数据。</t>
  </si>
  <si>
    <t>附件3-12</t>
  </si>
  <si>
    <t>2021年区级一般性项目绩效目标表</t>
  </si>
  <si>
    <t>区委政策研究专项经费</t>
  </si>
  <si>
    <t>区委研究室</t>
  </si>
  <si>
    <t>2021年，根据区委研究室三定方案确定的职责职能，围绕区委中心工作，牵头组织调研，为区委宏观决策提供参考。根据区委指示，研究拟订重大政策性文件。根据市委的工作部署和重大政策，牵头组织或参与起草、审改我区贯彻落实意见。按照区委安排，开展文稿起草工作。</t>
  </si>
  <si>
    <t>该项目为延续性一般项目。最初按照区委研究室三定方案确定的职责职能确定。</t>
  </si>
  <si>
    <t>2021年，按照区委安排，结合年初区委研究室工作要点、年度调研课题计划，有序推进，确保全面及时完成文稿起草、调查研究任务。</t>
  </si>
  <si>
    <t>研究拟订重大政策性文件完成率</t>
  </si>
  <si>
    <t>起草审改区委贯彻落实意见完成率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</si>
</sst>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,##0.0000"/>
    <numFmt numFmtId="178" formatCode="0.00_ "/>
  </numFmts>
  <fonts count="5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0"/>
      <name val="华文细黑"/>
      <charset val="134"/>
    </font>
    <font>
      <b/>
      <sz val="14"/>
      <name val="华文细黑"/>
      <charset val="134"/>
    </font>
    <font>
      <b/>
      <sz val="18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32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2" fillId="16" borderId="15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3" borderId="12" applyNumberFormat="0" applyFon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7" fillId="19" borderId="17" applyNumberFormat="0" applyAlignment="0" applyProtection="0">
      <alignment vertical="center"/>
    </xf>
    <xf numFmtId="0" fontId="43" fillId="19" borderId="15" applyNumberFormat="0" applyAlignment="0" applyProtection="0">
      <alignment vertical="center"/>
    </xf>
    <xf numFmtId="0" fontId="38" fillId="10" borderId="13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" fillId="0" borderId="0"/>
    <xf numFmtId="0" fontId="20" fillId="0" borderId="0"/>
    <xf numFmtId="0" fontId="20" fillId="0" borderId="0"/>
  </cellStyleXfs>
  <cellXfs count="19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2" xfId="49" applyNumberFormat="1" applyFont="1" applyFill="1" applyBorder="1" applyAlignment="1" applyProtection="1">
      <alignment horizontal="left" vertical="center" wrapText="1"/>
    </xf>
    <xf numFmtId="0" fontId="3" fillId="0" borderId="3" xfId="49" applyNumberFormat="1" applyFont="1" applyFill="1" applyBorder="1" applyAlignment="1" applyProtection="1">
      <alignment horizontal="left" vertical="center" wrapText="1"/>
    </xf>
    <xf numFmtId="0" fontId="3" fillId="0" borderId="4" xfId="49" applyNumberFormat="1" applyFont="1" applyFill="1" applyBorder="1" applyAlignment="1" applyProtection="1">
      <alignment horizontal="left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3" fillId="0" borderId="0" xfId="49" applyNumberFormat="1" applyFont="1" applyFill="1" applyBorder="1" applyAlignment="1" applyProtection="1">
      <alignment horizontal="left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3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Font="1"/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>
      <alignment horizontal="left" vertical="center"/>
    </xf>
    <xf numFmtId="0" fontId="0" fillId="0" borderId="1" xfId="0" applyBorder="1"/>
    <xf numFmtId="0" fontId="11" fillId="0" borderId="1" xfId="50" applyFont="1" applyFill="1" applyBorder="1" applyAlignment="1">
      <alignment horizontal="left" vertical="center" indent="2"/>
    </xf>
    <xf numFmtId="0" fontId="11" fillId="0" borderId="0" xfId="51" applyFont="1"/>
    <xf numFmtId="0" fontId="20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20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21" fillId="0" borderId="0" xfId="51" applyFont="1" applyFill="1" applyAlignment="1">
      <alignment horizontal="centerContinuous"/>
    </xf>
    <xf numFmtId="0" fontId="20" fillId="0" borderId="0" xfId="51" applyFill="1" applyAlignment="1">
      <alignment horizontal="centerContinuous"/>
    </xf>
    <xf numFmtId="0" fontId="20" fillId="0" borderId="0" xfId="51" applyAlignment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1" fillId="0" borderId="0" xfId="51" applyFont="1" applyFill="1"/>
    <xf numFmtId="0" fontId="11" fillId="0" borderId="0" xfId="51" applyFont="1" applyAlignment="1">
      <alignment horizontal="right"/>
    </xf>
    <xf numFmtId="0" fontId="19" fillId="0" borderId="5" xfId="51" applyNumberFormat="1" applyFont="1" applyFill="1" applyBorder="1" applyAlignment="1" applyProtection="1">
      <alignment horizontal="center" vertical="center" wrapText="1"/>
    </xf>
    <xf numFmtId="49" fontId="11" fillId="0" borderId="6" xfId="51" applyNumberFormat="1" applyFont="1" applyFill="1" applyBorder="1" applyAlignment="1" applyProtection="1">
      <alignment vertical="center"/>
    </xf>
    <xf numFmtId="176" fontId="11" fillId="0" borderId="7" xfId="51" applyNumberFormat="1" applyFont="1" applyFill="1" applyBorder="1" applyAlignment="1" applyProtection="1">
      <alignment vertical="center"/>
    </xf>
    <xf numFmtId="4" fontId="11" fillId="0" borderId="1" xfId="51" applyNumberFormat="1" applyFont="1" applyFill="1" applyBorder="1" applyAlignment="1" applyProtection="1">
      <alignment horizontal="right" vertical="center" wrapText="1"/>
    </xf>
    <xf numFmtId="4" fontId="11" fillId="0" borderId="6" xfId="51" applyNumberFormat="1" applyFont="1" applyFill="1" applyBorder="1" applyAlignment="1" applyProtection="1">
      <alignment horizontal="right" vertical="center" wrapText="1"/>
    </xf>
    <xf numFmtId="49" fontId="11" fillId="0" borderId="1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/>
    <xf numFmtId="40" fontId="11" fillId="0" borderId="1" xfId="0" applyNumberFormat="1" applyFont="1" applyFill="1" applyBorder="1" applyAlignment="1" applyProtection="1">
      <alignment horizontal="right"/>
    </xf>
    <xf numFmtId="0" fontId="11" fillId="0" borderId="1" xfId="51" applyFont="1" applyFill="1" applyBorder="1"/>
    <xf numFmtId="0" fontId="11" fillId="0" borderId="1" xfId="51" applyFont="1" applyBorder="1"/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19" fillId="0" borderId="1" xfId="51" applyNumberFormat="1" applyFont="1" applyFill="1" applyBorder="1" applyAlignment="1" applyProtection="1">
      <alignment horizontal="center" vertical="center"/>
    </xf>
    <xf numFmtId="0" fontId="19" fillId="0" borderId="4" xfId="51" applyNumberFormat="1" applyFont="1" applyFill="1" applyBorder="1" applyAlignment="1" applyProtection="1">
      <alignment horizontal="center" vertical="center" wrapText="1"/>
    </xf>
    <xf numFmtId="0" fontId="19" fillId="0" borderId="2" xfId="51" applyNumberFormat="1" applyFont="1" applyFill="1" applyBorder="1" applyAlignment="1" applyProtection="1">
      <alignment horizontal="center" vertical="center" wrapText="1"/>
    </xf>
    <xf numFmtId="0" fontId="19" fillId="0" borderId="8" xfId="51" applyFont="1" applyBorder="1" applyAlignment="1">
      <alignment horizontal="center" vertical="center" wrapText="1"/>
    </xf>
    <xf numFmtId="0" fontId="19" fillId="0" borderId="8" xfId="51" applyFont="1" applyFill="1" applyBorder="1" applyAlignment="1">
      <alignment horizontal="center" vertical="center" wrapText="1"/>
    </xf>
    <xf numFmtId="49" fontId="11" fillId="0" borderId="2" xfId="51" applyNumberFormat="1" applyFont="1" applyFill="1" applyBorder="1" applyAlignment="1" applyProtection="1">
      <alignment vertical="center"/>
    </xf>
    <xf numFmtId="176" fontId="11" fillId="0" borderId="1" xfId="51" applyNumberFormat="1" applyFont="1" applyFill="1" applyBorder="1" applyAlignment="1" applyProtection="1">
      <alignment vertical="center"/>
    </xf>
    <xf numFmtId="4" fontId="11" fillId="0" borderId="4" xfId="51" applyNumberFormat="1" applyFont="1" applyFill="1" applyBorder="1" applyAlignment="1" applyProtection="1">
      <alignment horizontal="right" vertical="center" wrapText="1"/>
    </xf>
    <xf numFmtId="4" fontId="11" fillId="0" borderId="3" xfId="51" applyNumberFormat="1" applyFont="1" applyFill="1" applyBorder="1" applyAlignment="1" applyProtection="1">
      <alignment horizontal="right" vertical="center" wrapText="1"/>
    </xf>
    <xf numFmtId="4" fontId="11" fillId="0" borderId="2" xfId="51" applyNumberFormat="1" applyFont="1" applyFill="1" applyBorder="1" applyAlignment="1" applyProtection="1">
      <alignment horizontal="right" vertical="center" wrapText="1"/>
    </xf>
    <xf numFmtId="177" fontId="11" fillId="0" borderId="1" xfId="0" applyNumberFormat="1" applyFont="1" applyFill="1" applyBorder="1" applyAlignment="1" applyProtection="1">
      <alignment horizontal="right"/>
    </xf>
    <xf numFmtId="0" fontId="22" fillId="0" borderId="0" xfId="51" applyFont="1" applyFill="1" applyAlignment="1">
      <alignment horizontal="right"/>
    </xf>
    <xf numFmtId="0" fontId="11" fillId="0" borderId="9" xfId="51" applyNumberFormat="1" applyFont="1" applyFill="1" applyBorder="1" applyAlignment="1" applyProtection="1">
      <alignment horizontal="right"/>
    </xf>
    <xf numFmtId="0" fontId="19" fillId="0" borderId="6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2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19" fillId="0" borderId="6" xfId="51" applyNumberFormat="1" applyFont="1" applyFill="1" applyBorder="1" applyAlignment="1" applyProtection="1">
      <alignment horizontal="center" vertical="center"/>
    </xf>
    <xf numFmtId="0" fontId="19" fillId="0" borderId="6" xfId="51" applyNumberFormat="1" applyFont="1" applyFill="1" applyBorder="1" applyAlignment="1" applyProtection="1">
      <alignment horizontal="centerContinuous" vertical="center" wrapText="1"/>
    </xf>
    <xf numFmtId="0" fontId="11" fillId="0" borderId="10" xfId="51" applyFont="1" applyFill="1" applyBorder="1" applyAlignment="1">
      <alignment vertical="center"/>
    </xf>
    <xf numFmtId="4" fontId="11" fillId="0" borderId="8" xfId="51" applyNumberFormat="1" applyFont="1" applyFill="1" applyBorder="1" applyAlignment="1" applyProtection="1">
      <alignment horizontal="right" vertical="center" wrapText="1"/>
    </xf>
    <xf numFmtId="0" fontId="11" fillId="0" borderId="7" xfId="51" applyFont="1" applyBorder="1" applyAlignment="1">
      <alignment vertical="center" wrapText="1"/>
    </xf>
    <xf numFmtId="4" fontId="11" fillId="0" borderId="7" xfId="51" applyNumberFormat="1" applyFont="1" applyBorder="1" applyAlignment="1">
      <alignment vertical="center" wrapText="1"/>
    </xf>
    <xf numFmtId="0" fontId="11" fillId="0" borderId="2" xfId="51" applyFont="1" applyBorder="1" applyAlignment="1">
      <alignment vertical="center"/>
    </xf>
    <xf numFmtId="0" fontId="11" fillId="0" borderId="4" xfId="51" applyFont="1" applyBorder="1" applyAlignment="1">
      <alignment vertical="center" wrapText="1"/>
    </xf>
    <xf numFmtId="4" fontId="11" fillId="0" borderId="4" xfId="51" applyNumberFormat="1" applyFont="1" applyBorder="1" applyAlignment="1">
      <alignment vertical="center" wrapText="1"/>
    </xf>
    <xf numFmtId="0" fontId="11" fillId="0" borderId="2" xfId="51" applyFont="1" applyBorder="1" applyAlignment="1">
      <alignment horizontal="left" vertical="center"/>
    </xf>
    <xf numFmtId="0" fontId="11" fillId="0" borderId="2" xfId="51" applyFont="1" applyFill="1" applyBorder="1" applyAlignment="1">
      <alignment vertical="center"/>
    </xf>
    <xf numFmtId="4" fontId="11" fillId="0" borderId="5" xfId="51" applyNumberFormat="1" applyFont="1" applyFill="1" applyBorder="1" applyAlignment="1" applyProtection="1">
      <alignment horizontal="right" vertical="center" wrapText="1"/>
    </xf>
    <xf numFmtId="0" fontId="11" fillId="0" borderId="4" xfId="51" applyFont="1" applyFill="1" applyBorder="1" applyAlignment="1">
      <alignment vertical="center" wrapText="1"/>
    </xf>
    <xf numFmtId="0" fontId="11" fillId="0" borderId="1" xfId="51" applyNumberFormat="1" applyFont="1" applyFill="1" applyBorder="1" applyAlignment="1" applyProtection="1">
      <alignment horizontal="center" vertical="center"/>
    </xf>
    <xf numFmtId="4" fontId="11" fillId="0" borderId="5" xfId="51" applyNumberFormat="1" applyFont="1" applyFill="1" applyBorder="1" applyAlignment="1">
      <alignment horizontal="right" vertical="center" wrapText="1"/>
    </xf>
    <xf numFmtId="0" fontId="11" fillId="0" borderId="1" xfId="51" applyNumberFormat="1" applyFont="1" applyFill="1" applyBorder="1" applyAlignment="1" applyProtection="1">
      <alignment horizontal="center" vertical="center" wrapText="1"/>
    </xf>
    <xf numFmtId="0" fontId="11" fillId="0" borderId="4" xfId="51" applyFont="1" applyBorder="1" applyAlignment="1">
      <alignment horizontal="center" vertical="center" wrapText="1"/>
    </xf>
    <xf numFmtId="4" fontId="11" fillId="0" borderId="1" xfId="51" applyNumberFormat="1" applyFont="1" applyBorder="1" applyAlignment="1">
      <alignment vertical="center" wrapText="1"/>
    </xf>
    <xf numFmtId="0" fontId="11" fillId="0" borderId="4" xfId="5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 wrapText="1"/>
    </xf>
    <xf numFmtId="0" fontId="3" fillId="0" borderId="0" xfId="51" applyFont="1" applyFill="1"/>
    <xf numFmtId="0" fontId="9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19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9" fillId="0" borderId="0" xfId="51" applyFont="1" applyAlignment="1">
      <alignment horizontal="right"/>
    </xf>
    <xf numFmtId="0" fontId="19" fillId="0" borderId="2" xfId="51" applyNumberFormat="1" applyFont="1" applyFill="1" applyBorder="1" applyAlignment="1" applyProtection="1">
      <alignment horizontal="center" vertical="center"/>
    </xf>
    <xf numFmtId="0" fontId="19" fillId="0" borderId="5" xfId="51" applyNumberFormat="1" applyFont="1" applyFill="1" applyBorder="1" applyAlignment="1" applyProtection="1">
      <alignment horizontal="center" vertical="center"/>
    </xf>
    <xf numFmtId="0" fontId="19" fillId="0" borderId="8" xfId="51" applyNumberFormat="1" applyFont="1" applyFill="1" applyBorder="1" applyAlignment="1" applyProtection="1">
      <alignment horizontal="center" vertical="center"/>
    </xf>
    <xf numFmtId="49" fontId="11" fillId="0" borderId="2" xfId="51" applyNumberFormat="1" applyFont="1" applyFill="1" applyBorder="1" applyAlignment="1" applyProtection="1">
      <alignment horizontal="left" vertical="center"/>
    </xf>
    <xf numFmtId="176" fontId="11" fillId="0" borderId="1" xfId="51" applyNumberFormat="1" applyFont="1" applyFill="1" applyBorder="1" applyAlignment="1" applyProtection="1">
      <alignment horizontal="left" vertical="center"/>
    </xf>
    <xf numFmtId="0" fontId="10" fillId="0" borderId="0" xfId="51" applyFont="1" applyFill="1"/>
    <xf numFmtId="0" fontId="8" fillId="0" borderId="0" xfId="51" applyFont="1" applyAlignment="1">
      <alignment vertical="center"/>
    </xf>
    <xf numFmtId="0" fontId="25" fillId="0" borderId="0" xfId="51" applyFont="1" applyFill="1" applyAlignment="1">
      <alignment horizontal="centerContinuous"/>
    </xf>
    <xf numFmtId="0" fontId="24" fillId="0" borderId="0" xfId="51" applyFont="1" applyFill="1" applyAlignment="1">
      <alignment horizontal="centerContinuous"/>
    </xf>
    <xf numFmtId="0" fontId="3" fillId="0" borderId="0" xfId="51" applyFont="1"/>
    <xf numFmtId="0" fontId="19" fillId="0" borderId="10" xfId="51" applyNumberFormat="1" applyFont="1" applyFill="1" applyBorder="1" applyAlignment="1" applyProtection="1">
      <alignment horizontal="center" vertical="center" wrapText="1"/>
    </xf>
    <xf numFmtId="0" fontId="19" fillId="0" borderId="7" xfId="51" applyNumberFormat="1" applyFont="1" applyFill="1" applyBorder="1" applyAlignment="1" applyProtection="1">
      <alignment horizontal="center" vertical="center"/>
    </xf>
    <xf numFmtId="0" fontId="19" fillId="0" borderId="8" xfId="51" applyNumberFormat="1" applyFont="1" applyFill="1" applyBorder="1" applyAlignment="1" applyProtection="1">
      <alignment horizontal="center" vertical="center" wrapText="1"/>
    </xf>
    <xf numFmtId="4" fontId="11" fillId="0" borderId="1" xfId="51" applyNumberFormat="1" applyFont="1" applyFill="1" applyBorder="1" applyAlignment="1" applyProtection="1"/>
    <xf numFmtId="4" fontId="11" fillId="0" borderId="2" xfId="51" applyNumberFormat="1" applyFont="1" applyFill="1" applyBorder="1" applyAlignment="1" applyProtection="1"/>
    <xf numFmtId="0" fontId="22" fillId="0" borderId="0" xfId="51" applyFont="1" applyAlignment="1">
      <alignment horizontal="center" vertical="center"/>
    </xf>
    <xf numFmtId="0" fontId="22" fillId="0" borderId="0" xfId="51" applyFont="1" applyAlignment="1">
      <alignment horizontal="right" vertical="center"/>
    </xf>
    <xf numFmtId="49" fontId="26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1" xfId="51" applyNumberFormat="1" applyFont="1" applyFill="1" applyBorder="1" applyAlignment="1" applyProtection="1"/>
    <xf numFmtId="176" fontId="11" fillId="0" borderId="1" xfId="51" applyNumberFormat="1" applyFont="1" applyFill="1" applyBorder="1" applyAlignment="1" applyProtection="1">
      <alignment horizontal="center" vertical="center"/>
    </xf>
    <xf numFmtId="49" fontId="11" fillId="0" borderId="1" xfId="51" applyNumberFormat="1" applyFont="1" applyFill="1" applyBorder="1" applyAlignment="1" applyProtection="1">
      <alignment vertical="center"/>
    </xf>
    <xf numFmtId="4" fontId="11" fillId="0" borderId="1" xfId="51" applyNumberFormat="1" applyFont="1" applyFill="1" applyBorder="1" applyAlignment="1">
      <alignment horizontal="right" vertical="center" wrapText="1"/>
    </xf>
    <xf numFmtId="0" fontId="11" fillId="0" borderId="1" xfId="51" applyFont="1" applyFill="1" applyBorder="1" applyAlignment="1">
      <alignment vertical="center"/>
    </xf>
    <xf numFmtId="0" fontId="11" fillId="0" borderId="1" xfId="51" applyFont="1" applyBorder="1" applyAlignment="1">
      <alignment vertical="center"/>
    </xf>
    <xf numFmtId="178" fontId="20" fillId="0" borderId="0" xfId="51" applyNumberFormat="1"/>
    <xf numFmtId="49" fontId="27" fillId="0" borderId="0" xfId="51" applyNumberFormat="1" applyFont="1" applyFill="1" applyAlignment="1" applyProtection="1">
      <alignment horizontal="centerContinuous"/>
    </xf>
    <xf numFmtId="178" fontId="24" fillId="0" borderId="0" xfId="51" applyNumberFormat="1" applyFont="1" applyAlignment="1">
      <alignment horizontal="centerContinuous"/>
    </xf>
    <xf numFmtId="178" fontId="11" fillId="0" borderId="0" xfId="51" applyNumberFormat="1" applyFont="1"/>
    <xf numFmtId="178" fontId="11" fillId="0" borderId="0" xfId="51" applyNumberFormat="1" applyFont="1" applyFill="1" applyAlignment="1" applyProtection="1">
      <alignment horizontal="right"/>
    </xf>
    <xf numFmtId="178" fontId="19" fillId="0" borderId="1" xfId="51" applyNumberFormat="1" applyFont="1" applyFill="1" applyBorder="1" applyAlignment="1" applyProtection="1">
      <alignment horizontal="center" vertical="center"/>
    </xf>
    <xf numFmtId="178" fontId="19" fillId="0" borderId="6" xfId="51" applyNumberFormat="1" applyFont="1" applyFill="1" applyBorder="1" applyAlignment="1" applyProtection="1">
      <alignment horizontal="center" vertical="center"/>
    </xf>
    <xf numFmtId="0" fontId="11" fillId="0" borderId="6" xfId="51" applyNumberFormat="1" applyFont="1" applyFill="1" applyBorder="1" applyAlignment="1" applyProtection="1">
      <alignment horizontal="center" vertical="center"/>
    </xf>
    <xf numFmtId="0" fontId="11" fillId="0" borderId="9" xfId="51" applyNumberFormat="1" applyFont="1" applyFill="1" applyBorder="1" applyAlignment="1" applyProtection="1">
      <alignment horizontal="center" vertical="center"/>
    </xf>
    <xf numFmtId="178" fontId="11" fillId="0" borderId="6" xfId="51" applyNumberFormat="1" applyFont="1" applyFill="1" applyBorder="1" applyAlignment="1" applyProtection="1">
      <alignment horizontal="center" vertical="center"/>
    </xf>
    <xf numFmtId="178" fontId="11" fillId="0" borderId="7" xfId="51" applyNumberFormat="1" applyFont="1" applyFill="1" applyBorder="1" applyAlignment="1" applyProtection="1">
      <alignment horizontal="center" vertical="center"/>
    </xf>
    <xf numFmtId="178" fontId="20" fillId="0" borderId="0" xfId="51" applyNumberFormat="1" applyFill="1"/>
    <xf numFmtId="0" fontId="3" fillId="0" borderId="0" xfId="50" applyFont="1"/>
    <xf numFmtId="0" fontId="20" fillId="0" borderId="0" xfId="50" applyAlignment="1">
      <alignment wrapText="1"/>
    </xf>
    <xf numFmtId="0" fontId="20" fillId="0" borderId="0" xfId="50"/>
    <xf numFmtId="0" fontId="3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19" fillId="0" borderId="1" xfId="50" applyNumberFormat="1" applyFont="1" applyFill="1" applyBorder="1" applyAlignment="1" applyProtection="1">
      <alignment horizontal="center" vertical="center" wrapText="1"/>
    </xf>
    <xf numFmtId="0" fontId="19" fillId="0" borderId="6" xfId="50" applyNumberFormat="1" applyFont="1" applyFill="1" applyBorder="1" applyAlignment="1" applyProtection="1">
      <alignment horizontal="center" vertical="center" wrapText="1"/>
    </xf>
    <xf numFmtId="0" fontId="11" fillId="0" borderId="6" xfId="50" applyFont="1" applyBorder="1" applyAlignment="1">
      <alignment horizontal="center" vertical="center"/>
    </xf>
    <xf numFmtId="4" fontId="11" fillId="0" borderId="8" xfId="50" applyNumberFormat="1" applyFont="1" applyFill="1" applyBorder="1" applyAlignment="1">
      <alignment horizontal="right" vertical="center" wrapText="1"/>
    </xf>
    <xf numFmtId="4" fontId="11" fillId="0" borderId="6" xfId="50" applyNumberFormat="1" applyFont="1" applyBorder="1" applyAlignment="1">
      <alignment horizontal="left" vertical="center"/>
    </xf>
    <xf numFmtId="4" fontId="11" fillId="0" borderId="6" xfId="50" applyNumberFormat="1" applyFont="1" applyBorder="1" applyAlignment="1">
      <alignment horizontal="right" vertical="center"/>
    </xf>
    <xf numFmtId="0" fontId="11" fillId="0" borderId="2" xfId="50" applyFont="1" applyFill="1" applyBorder="1" applyAlignment="1">
      <alignment horizontal="left" vertical="center"/>
    </xf>
    <xf numFmtId="4" fontId="11" fillId="0" borderId="5" xfId="5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vertical="center"/>
    </xf>
    <xf numFmtId="40" fontId="11" fillId="0" borderId="1" xfId="0" applyNumberFormat="1" applyFont="1" applyFill="1" applyBorder="1" applyAlignment="1" applyProtection="1">
      <alignment horizontal="right" vertical="center"/>
    </xf>
    <xf numFmtId="4" fontId="11" fillId="0" borderId="1" xfId="50" applyNumberFormat="1" applyFont="1" applyBorder="1" applyAlignment="1">
      <alignment horizontal="right" vertical="center" wrapText="1"/>
    </xf>
    <xf numFmtId="4" fontId="11" fillId="0" borderId="1" xfId="50" applyNumberFormat="1" applyFont="1" applyFill="1" applyBorder="1" applyAlignment="1" applyProtection="1">
      <alignment horizontal="right" vertical="center" wrapText="1"/>
    </xf>
    <xf numFmtId="0" fontId="11" fillId="0" borderId="2" xfId="50" applyFont="1" applyBorder="1" applyAlignment="1">
      <alignment horizontal="left" vertical="center"/>
    </xf>
    <xf numFmtId="4" fontId="11" fillId="0" borderId="6" xfId="50" applyNumberFormat="1" applyFont="1" applyFill="1" applyBorder="1" applyAlignment="1" applyProtection="1">
      <alignment horizontal="right" vertical="center" wrapText="1"/>
    </xf>
    <xf numFmtId="0" fontId="11" fillId="0" borderId="1" xfId="5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4" fontId="11" fillId="0" borderId="1" xfId="50" applyNumberFormat="1" applyFont="1" applyBorder="1" applyAlignment="1">
      <alignment horizontal="center" vertical="center"/>
    </xf>
    <xf numFmtId="4" fontId="11" fillId="0" borderId="1" xfId="50" applyNumberFormat="1" applyFont="1" applyFill="1" applyBorder="1" applyAlignment="1" applyProtection="1">
      <alignment horizontal="right" vertical="center"/>
    </xf>
    <xf numFmtId="4" fontId="11" fillId="0" borderId="1" xfId="50" applyNumberFormat="1" applyFont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center" vertical="center"/>
    </xf>
    <xf numFmtId="0" fontId="20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9" hidden="1" customWidth="1"/>
    <col min="2" max="2" width="15.375" style="189" customWidth="1"/>
    <col min="3" max="3" width="59.75" customWidth="1"/>
    <col min="4" max="4" width="13" style="189" customWidth="1"/>
    <col min="5" max="5" width="101.5" customWidth="1"/>
    <col min="6" max="6" width="29.25" customWidth="1"/>
    <col min="7" max="7" width="30.75" style="189" customWidth="1"/>
    <col min="8" max="8" width="28.5" style="189" customWidth="1"/>
    <col min="9" max="9" width="72.875" customWidth="1"/>
  </cols>
  <sheetData>
    <row r="2" ht="24.75" customHeight="1" spans="1:9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ht="22.5" spans="1:9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ht="22.5" spans="1:9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ht="22.5" spans="1:9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ht="22.5" spans="1:9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ht="22.5" spans="1:9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ht="22.5" spans="1:9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ht="22.5" spans="1:9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ht="22.5" spans="1:9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ht="22.5" spans="1:9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ht="22.5" spans="1:9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ht="22.5" spans="1:9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ht="22.5" spans="1:9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ht="22.5" spans="1:9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ht="22.5" spans="1:9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ht="22.5" spans="1:9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ht="22.5" spans="1:9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ht="22.5" spans="1:9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ht="22.5" spans="1:9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ht="22.5" spans="1:9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ht="22.5" spans="1:9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ht="22.5" spans="1:9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ht="22.5" spans="1:9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ht="22.5" spans="1:9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ht="22.5" spans="1:9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ht="22.5" spans="1:9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ht="22.5" spans="1:9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ht="22.5" spans="1:9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ht="22.5" spans="1:9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ht="22.5" spans="1:9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ht="22.5" spans="1:9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ht="22.5" spans="1:9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ht="22.5" spans="1:9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ht="22.5" spans="1:9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ht="22.5" spans="1:9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ht="22.5" spans="1:9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ht="22.5" spans="1:9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ht="22.5" spans="1:9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ht="22.5" spans="1:9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ht="22.5" spans="1:9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ht="22.5" spans="1:9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ht="22.5" spans="1:9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ht="22.5" spans="1:9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ht="22.5" spans="1:9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ht="22.5" spans="1:9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ht="22.5" spans="1:9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ht="22.5" spans="1:9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ht="22.5" spans="1:9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ht="22.5" spans="1:9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ht="22.5" spans="1:9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ht="22.5" spans="1:9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ht="22.5" spans="1:9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ht="22.5" spans="1:9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ht="22.5" spans="1:9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ht="22.5" spans="1:9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ht="22.5" spans="1:9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ht="22.5" spans="1:9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ht="22.5" spans="1:9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ht="22.5" spans="1:9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ht="22.5" spans="1:9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ht="22.5" spans="1:9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ht="22.5" spans="1:9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ht="22.5" spans="1:9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ht="22.5" spans="1:9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ht="22.5" spans="1:9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ht="22.5" spans="1:9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ht="22.5" spans="1:9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ht="22.5" spans="1:9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ht="22.5" spans="1:9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ht="22.5" spans="1:9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ht="22.5" spans="1:9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ht="22.5" spans="1:9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ht="22.5" spans="1:9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ht="22.5" spans="1:9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ht="22.5" spans="1:9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ht="22.5" spans="1:9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ht="22.5" spans="1:9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ht="22.5" spans="1:9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ht="22.5" spans="1:9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ht="22.5" spans="1:9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ht="22.5" spans="1:9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ht="22.5" spans="1:9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ht="22.5" spans="1:9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ht="22.5" spans="1:9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ht="22.5" spans="1:9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ht="22.5" spans="1:9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ht="22.5" spans="1:9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ht="22.5" spans="1:9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ht="22.5" spans="1:9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ht="22.5" spans="1:9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ht="22.5" spans="1:9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ht="22.5" spans="1:9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ht="22.5" spans="1:9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ht="22.5" spans="1:9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ht="22.5" spans="1:9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ht="22.5" spans="1:9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ht="22.5" spans="1:9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ht="22.5" spans="1:9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ht="22.5" spans="1:9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ht="22.5" spans="1:9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ht="22.5" spans="1:9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ht="22.5" spans="1:9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ht="22.5" spans="1:9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ht="22.5" spans="1:9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ht="22.5" spans="1:9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ht="22.5" spans="1:9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ht="22.5" spans="1:9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ht="22.5" spans="1:9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ht="22.5" spans="1:9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ht="22.5" spans="1:9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ht="22.5" spans="1:9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ht="22.5" spans="1:9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ht="22.5" spans="1:9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ht="22.5" spans="1:9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ht="22.5" spans="1:9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ht="22.5" spans="1:9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ht="22.5" spans="1:9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ht="22.5" spans="1:9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ht="22.5" spans="1:9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ht="22.5" spans="1:9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ht="22.5" spans="1:9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ht="22.5" spans="1:9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ht="22.5" spans="1:9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ht="22.5" spans="1:9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ht="22.5" spans="1:9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ht="22.5" spans="1:9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ht="22.5" spans="1:9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ht="22.5" spans="1:9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ht="22.5" spans="1:9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ht="22.5" spans="1:9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ht="22.5" spans="1:9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ht="22.5" spans="1:9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ht="22.5" spans="1:9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ht="22.5" spans="1:9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ht="22.5" spans="1:9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ht="22.5" spans="1:9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ht="22.5" spans="1:9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ht="22.5" spans="1:9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ht="22.5" spans="1:9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ht="22.5" spans="1:9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ht="22.5" spans="1:9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ht="22.5" spans="1:9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ht="22.5" spans="1:9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ht="22.5" spans="1:9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ht="22.5" spans="1:9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ht="22.5" spans="1:9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ht="22.5" spans="1:9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ht="22.5" spans="1:9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ht="22.5" spans="1:9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ht="22.5" spans="1:9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ht="22.5" spans="1:9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ht="22.5" spans="1:9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ht="22.5" spans="1:9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ht="22.5" spans="1:9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ht="22.5" spans="1:9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ht="22.5" spans="1:9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ht="22.5" spans="1:9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ht="22.5" spans="1:9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ht="22.5" spans="1:9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ht="22.5" spans="1:9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ht="22.5" spans="1:9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ht="22.5" spans="1:9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ht="22.5" spans="1:9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ht="22.5" spans="1:9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ht="22.5" spans="1:9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ht="22.5" spans="1:9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ht="22.5" spans="1:9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ht="22.5" spans="1:9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ht="22.5" spans="1:9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ht="22.5" spans="1:9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ht="22.5" spans="1:9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ht="22.5" spans="1:9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ht="22.5" spans="1:9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ht="22.5" spans="1:9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ht="22.5" spans="1:9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ht="22.5" spans="1:9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ht="22.5" spans="1:9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ht="22.5" spans="1:9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ht="22.5" spans="1:9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ht="22.5" spans="1:9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ht="22.5" spans="1:9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ht="22.5" spans="1:9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ht="22.5" spans="1:9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ht="22.5" spans="1:9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ht="22.5" spans="1:9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ht="22.5" spans="1:9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ht="22.5" spans="1:9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ht="22.5" spans="1:9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ht="22.5" spans="1:9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ht="22.5" spans="1:9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ht="22.5" spans="1:9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ht="22.5" spans="1:9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ht="22.5" spans="1:9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ht="22.5" spans="1:9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ht="22.5" spans="1:9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ht="22.5" spans="1:9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ht="22.5" spans="1:9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ht="22.5" spans="1:9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ht="22.5" spans="1:9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ht="22.5" spans="1:9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ht="22.5" spans="1:9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ht="22.5" spans="1:9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ht="22.5" spans="1:9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ht="22.5" spans="1:9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ht="22.5" spans="1:9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ht="22.5" spans="1:9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ht="22.5" spans="1:9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ht="22.5" spans="1:9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ht="22.5" spans="1:9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ht="22.5" spans="1:9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ht="22.5" spans="1:9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ht="22.5" spans="1:9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ht="22.5" spans="1:9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ht="22.5" spans="1:9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ht="22.5" spans="1:9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ht="22.5" spans="1:9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ht="22.5" spans="1:9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ht="22.5" spans="1:9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ht="22.5" spans="1:9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ht="22.5" spans="1:9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ht="22.5" spans="1:9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ht="22.5" spans="1:9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ht="22.5" spans="1:9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ht="22.5" spans="1:9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ht="22.5" spans="1:9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ht="22.5" spans="1:9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ht="22.5" spans="1:9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ht="22.5" spans="1:9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ht="22.5" spans="1:9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ht="22.5" spans="1:9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ht="22.5" spans="1:9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ht="22.5" spans="1:9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ht="22.5" spans="1:9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ht="22.5" spans="1:9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ht="22.5" spans="1:9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ht="22.5" spans="1:9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ht="22.5" spans="1:9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ht="22.5" spans="1:9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ht="22.5" spans="1:9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ht="22.5" spans="1:9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ht="22.5" spans="1:9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ht="22.5" spans="1:9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ht="22.5" spans="1:9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ht="22.5" spans="1:9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ht="22.5" spans="1:9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ht="22.5" spans="1:9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ht="22.5" spans="1:9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ht="22.5" spans="1:9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ht="22.5" spans="1:9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ht="22.5" spans="1:9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ht="22.5" spans="1:9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ht="22.5" spans="1:9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ht="22.5" spans="1:9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ht="22.5" spans="1:9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ht="22.5" spans="1:9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ht="22.5" spans="1:9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19" sqref="B1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6" t="s">
        <v>553</v>
      </c>
      <c r="B1" s="37"/>
      <c r="C1" s="37"/>
      <c r="D1" s="37"/>
      <c r="E1" s="37"/>
      <c r="F1" s="37"/>
    </row>
    <row r="2" ht="40.5" customHeight="1" spans="1:11">
      <c r="A2" s="38" t="s">
        <v>554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21.75" customHeight="1" spans="1:11">
      <c r="A3" s="37"/>
      <c r="B3" s="37"/>
      <c r="C3" s="37"/>
      <c r="D3" s="37"/>
      <c r="E3" s="37"/>
      <c r="F3" s="37"/>
      <c r="K3" t="s">
        <v>313</v>
      </c>
    </row>
    <row r="4" ht="22.5" customHeight="1" spans="1:11">
      <c r="A4" s="39" t="s">
        <v>316</v>
      </c>
      <c r="B4" s="40" t="s">
        <v>318</v>
      </c>
      <c r="C4" s="40" t="s">
        <v>540</v>
      </c>
      <c r="D4" s="40" t="s">
        <v>530</v>
      </c>
      <c r="E4" s="40" t="s">
        <v>531</v>
      </c>
      <c r="F4" s="40" t="s">
        <v>532</v>
      </c>
      <c r="G4" s="40" t="s">
        <v>533</v>
      </c>
      <c r="H4" s="40"/>
      <c r="I4" s="40" t="s">
        <v>534</v>
      </c>
      <c r="J4" s="40" t="s">
        <v>535</v>
      </c>
      <c r="K4" s="40" t="s">
        <v>538</v>
      </c>
    </row>
    <row r="5" s="35" customFormat="1" ht="57" customHeight="1" spans="1:11">
      <c r="A5" s="39"/>
      <c r="B5" s="40"/>
      <c r="C5" s="40"/>
      <c r="D5" s="40"/>
      <c r="E5" s="40"/>
      <c r="F5" s="40"/>
      <c r="G5" s="40" t="s">
        <v>546</v>
      </c>
      <c r="H5" s="40" t="s">
        <v>555</v>
      </c>
      <c r="I5" s="40"/>
      <c r="J5" s="40"/>
      <c r="K5" s="40"/>
    </row>
    <row r="6" ht="30" customHeight="1" spans="1:11">
      <c r="A6" s="41" t="s">
        <v>318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ht="48" customHeight="1" spans="1:11">
      <c r="A7" s="43" t="s">
        <v>556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ht="48" customHeight="1" spans="1:11">
      <c r="A8" s="43" t="s">
        <v>557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ht="49.5" customHeight="1" spans="1:11">
      <c r="A9" s="43" t="s">
        <v>558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">
      <c r="A10" t="s">
        <v>527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4" workbookViewId="0">
      <selection activeCell="A17" sqref="A17"/>
    </sheetView>
  </sheetViews>
  <sheetFormatPr defaultColWidth="9" defaultRowHeight="12.75" outlineLevelCol="5"/>
  <cols>
    <col min="1" max="1" width="19" style="19" customWidth="1"/>
    <col min="2" max="2" width="31.875" style="19" customWidth="1"/>
    <col min="3" max="3" width="10.5" style="19" customWidth="1"/>
    <col min="4" max="4" width="20.5" style="19" customWidth="1"/>
    <col min="5" max="5" width="13" style="19" customWidth="1"/>
    <col min="6" max="6" width="12" style="19" customWidth="1"/>
    <col min="7" max="255" width="9" style="19"/>
    <col min="256" max="256" width="1.125" style="19" customWidth="1"/>
    <col min="257" max="257" width="16.5" style="19" customWidth="1"/>
    <col min="258" max="258" width="29.375" style="19" customWidth="1"/>
    <col min="259" max="259" width="10.875" style="19" customWidth="1"/>
    <col min="260" max="260" width="12.625" style="19" customWidth="1"/>
    <col min="261" max="261" width="12.375" style="19" customWidth="1"/>
    <col min="262" max="262" width="12.5" style="19" customWidth="1"/>
    <col min="263" max="511" width="9" style="19"/>
    <col min="512" max="512" width="1.125" style="19" customWidth="1"/>
    <col min="513" max="513" width="16.5" style="19" customWidth="1"/>
    <col min="514" max="514" width="29.375" style="19" customWidth="1"/>
    <col min="515" max="515" width="10.875" style="19" customWidth="1"/>
    <col min="516" max="516" width="12.625" style="19" customWidth="1"/>
    <col min="517" max="517" width="12.375" style="19" customWidth="1"/>
    <col min="518" max="518" width="12.5" style="19" customWidth="1"/>
    <col min="519" max="767" width="9" style="19"/>
    <col min="768" max="768" width="1.125" style="19" customWidth="1"/>
    <col min="769" max="769" width="16.5" style="19" customWidth="1"/>
    <col min="770" max="770" width="29.375" style="19" customWidth="1"/>
    <col min="771" max="771" width="10.875" style="19" customWidth="1"/>
    <col min="772" max="772" width="12.625" style="19" customWidth="1"/>
    <col min="773" max="773" width="12.375" style="19" customWidth="1"/>
    <col min="774" max="774" width="12.5" style="19" customWidth="1"/>
    <col min="775" max="1023" width="9" style="19"/>
    <col min="1024" max="1024" width="1.125" style="19" customWidth="1"/>
    <col min="1025" max="1025" width="16.5" style="19" customWidth="1"/>
    <col min="1026" max="1026" width="29.375" style="19" customWidth="1"/>
    <col min="1027" max="1027" width="10.875" style="19" customWidth="1"/>
    <col min="1028" max="1028" width="12.625" style="19" customWidth="1"/>
    <col min="1029" max="1029" width="12.375" style="19" customWidth="1"/>
    <col min="1030" max="1030" width="12.5" style="19" customWidth="1"/>
    <col min="1031" max="1279" width="9" style="19"/>
    <col min="1280" max="1280" width="1.125" style="19" customWidth="1"/>
    <col min="1281" max="1281" width="16.5" style="19" customWidth="1"/>
    <col min="1282" max="1282" width="29.375" style="19" customWidth="1"/>
    <col min="1283" max="1283" width="10.875" style="19" customWidth="1"/>
    <col min="1284" max="1284" width="12.625" style="19" customWidth="1"/>
    <col min="1285" max="1285" width="12.375" style="19" customWidth="1"/>
    <col min="1286" max="1286" width="12.5" style="19" customWidth="1"/>
    <col min="1287" max="1535" width="9" style="19"/>
    <col min="1536" max="1536" width="1.125" style="19" customWidth="1"/>
    <col min="1537" max="1537" width="16.5" style="19" customWidth="1"/>
    <col min="1538" max="1538" width="29.375" style="19" customWidth="1"/>
    <col min="1539" max="1539" width="10.875" style="19" customWidth="1"/>
    <col min="1540" max="1540" width="12.625" style="19" customWidth="1"/>
    <col min="1541" max="1541" width="12.375" style="19" customWidth="1"/>
    <col min="1542" max="1542" width="12.5" style="19" customWidth="1"/>
    <col min="1543" max="1791" width="9" style="19"/>
    <col min="1792" max="1792" width="1.125" style="19" customWidth="1"/>
    <col min="1793" max="1793" width="16.5" style="19" customWidth="1"/>
    <col min="1794" max="1794" width="29.375" style="19" customWidth="1"/>
    <col min="1795" max="1795" width="10.875" style="19" customWidth="1"/>
    <col min="1796" max="1796" width="12.625" style="19" customWidth="1"/>
    <col min="1797" max="1797" width="12.375" style="19" customWidth="1"/>
    <col min="1798" max="1798" width="12.5" style="19" customWidth="1"/>
    <col min="1799" max="2047" width="9" style="19"/>
    <col min="2048" max="2048" width="1.125" style="19" customWidth="1"/>
    <col min="2049" max="2049" width="16.5" style="19" customWidth="1"/>
    <col min="2050" max="2050" width="29.375" style="19" customWidth="1"/>
    <col min="2051" max="2051" width="10.875" style="19" customWidth="1"/>
    <col min="2052" max="2052" width="12.625" style="19" customWidth="1"/>
    <col min="2053" max="2053" width="12.375" style="19" customWidth="1"/>
    <col min="2054" max="2054" width="12.5" style="19" customWidth="1"/>
    <col min="2055" max="2303" width="9" style="19"/>
    <col min="2304" max="2304" width="1.125" style="19" customWidth="1"/>
    <col min="2305" max="2305" width="16.5" style="19" customWidth="1"/>
    <col min="2306" max="2306" width="29.375" style="19" customWidth="1"/>
    <col min="2307" max="2307" width="10.875" style="19" customWidth="1"/>
    <col min="2308" max="2308" width="12.625" style="19" customWidth="1"/>
    <col min="2309" max="2309" width="12.375" style="19" customWidth="1"/>
    <col min="2310" max="2310" width="12.5" style="19" customWidth="1"/>
    <col min="2311" max="2559" width="9" style="19"/>
    <col min="2560" max="2560" width="1.125" style="19" customWidth="1"/>
    <col min="2561" max="2561" width="16.5" style="19" customWidth="1"/>
    <col min="2562" max="2562" width="29.375" style="19" customWidth="1"/>
    <col min="2563" max="2563" width="10.875" style="19" customWidth="1"/>
    <col min="2564" max="2564" width="12.625" style="19" customWidth="1"/>
    <col min="2565" max="2565" width="12.375" style="19" customWidth="1"/>
    <col min="2566" max="2566" width="12.5" style="19" customWidth="1"/>
    <col min="2567" max="2815" width="9" style="19"/>
    <col min="2816" max="2816" width="1.125" style="19" customWidth="1"/>
    <col min="2817" max="2817" width="16.5" style="19" customWidth="1"/>
    <col min="2818" max="2818" width="29.375" style="19" customWidth="1"/>
    <col min="2819" max="2819" width="10.875" style="19" customWidth="1"/>
    <col min="2820" max="2820" width="12.625" style="19" customWidth="1"/>
    <col min="2821" max="2821" width="12.375" style="19" customWidth="1"/>
    <col min="2822" max="2822" width="12.5" style="19" customWidth="1"/>
    <col min="2823" max="3071" width="9" style="19"/>
    <col min="3072" max="3072" width="1.125" style="19" customWidth="1"/>
    <col min="3073" max="3073" width="16.5" style="19" customWidth="1"/>
    <col min="3074" max="3074" width="29.375" style="19" customWidth="1"/>
    <col min="3075" max="3075" width="10.875" style="19" customWidth="1"/>
    <col min="3076" max="3076" width="12.625" style="19" customWidth="1"/>
    <col min="3077" max="3077" width="12.375" style="19" customWidth="1"/>
    <col min="3078" max="3078" width="12.5" style="19" customWidth="1"/>
    <col min="3079" max="3327" width="9" style="19"/>
    <col min="3328" max="3328" width="1.125" style="19" customWidth="1"/>
    <col min="3329" max="3329" width="16.5" style="19" customWidth="1"/>
    <col min="3330" max="3330" width="29.375" style="19" customWidth="1"/>
    <col min="3331" max="3331" width="10.875" style="19" customWidth="1"/>
    <col min="3332" max="3332" width="12.625" style="19" customWidth="1"/>
    <col min="3333" max="3333" width="12.375" style="19" customWidth="1"/>
    <col min="3334" max="3334" width="12.5" style="19" customWidth="1"/>
    <col min="3335" max="3583" width="9" style="19"/>
    <col min="3584" max="3584" width="1.125" style="19" customWidth="1"/>
    <col min="3585" max="3585" width="16.5" style="19" customWidth="1"/>
    <col min="3586" max="3586" width="29.375" style="19" customWidth="1"/>
    <col min="3587" max="3587" width="10.875" style="19" customWidth="1"/>
    <col min="3588" max="3588" width="12.625" style="19" customWidth="1"/>
    <col min="3589" max="3589" width="12.375" style="19" customWidth="1"/>
    <col min="3590" max="3590" width="12.5" style="19" customWidth="1"/>
    <col min="3591" max="3839" width="9" style="19"/>
    <col min="3840" max="3840" width="1.125" style="19" customWidth="1"/>
    <col min="3841" max="3841" width="16.5" style="19" customWidth="1"/>
    <col min="3842" max="3842" width="29.375" style="19" customWidth="1"/>
    <col min="3843" max="3843" width="10.875" style="19" customWidth="1"/>
    <col min="3844" max="3844" width="12.625" style="19" customWidth="1"/>
    <col min="3845" max="3845" width="12.375" style="19" customWidth="1"/>
    <col min="3846" max="3846" width="12.5" style="19" customWidth="1"/>
    <col min="3847" max="4095" width="9" style="19"/>
    <col min="4096" max="4096" width="1.125" style="19" customWidth="1"/>
    <col min="4097" max="4097" width="16.5" style="19" customWidth="1"/>
    <col min="4098" max="4098" width="29.375" style="19" customWidth="1"/>
    <col min="4099" max="4099" width="10.875" style="19" customWidth="1"/>
    <col min="4100" max="4100" width="12.625" style="19" customWidth="1"/>
    <col min="4101" max="4101" width="12.375" style="19" customWidth="1"/>
    <col min="4102" max="4102" width="12.5" style="19" customWidth="1"/>
    <col min="4103" max="4351" width="9" style="19"/>
    <col min="4352" max="4352" width="1.125" style="19" customWidth="1"/>
    <col min="4353" max="4353" width="16.5" style="19" customWidth="1"/>
    <col min="4354" max="4354" width="29.375" style="19" customWidth="1"/>
    <col min="4355" max="4355" width="10.875" style="19" customWidth="1"/>
    <col min="4356" max="4356" width="12.625" style="19" customWidth="1"/>
    <col min="4357" max="4357" width="12.375" style="19" customWidth="1"/>
    <col min="4358" max="4358" width="12.5" style="19" customWidth="1"/>
    <col min="4359" max="4607" width="9" style="19"/>
    <col min="4608" max="4608" width="1.125" style="19" customWidth="1"/>
    <col min="4609" max="4609" width="16.5" style="19" customWidth="1"/>
    <col min="4610" max="4610" width="29.375" style="19" customWidth="1"/>
    <col min="4611" max="4611" width="10.875" style="19" customWidth="1"/>
    <col min="4612" max="4612" width="12.625" style="19" customWidth="1"/>
    <col min="4613" max="4613" width="12.375" style="19" customWidth="1"/>
    <col min="4614" max="4614" width="12.5" style="19" customWidth="1"/>
    <col min="4615" max="4863" width="9" style="19"/>
    <col min="4864" max="4864" width="1.125" style="19" customWidth="1"/>
    <col min="4865" max="4865" width="16.5" style="19" customWidth="1"/>
    <col min="4866" max="4866" width="29.375" style="19" customWidth="1"/>
    <col min="4867" max="4867" width="10.875" style="19" customWidth="1"/>
    <col min="4868" max="4868" width="12.625" style="19" customWidth="1"/>
    <col min="4869" max="4869" width="12.375" style="19" customWidth="1"/>
    <col min="4870" max="4870" width="12.5" style="19" customWidth="1"/>
    <col min="4871" max="5119" width="9" style="19"/>
    <col min="5120" max="5120" width="1.125" style="19" customWidth="1"/>
    <col min="5121" max="5121" width="16.5" style="19" customWidth="1"/>
    <col min="5122" max="5122" width="29.375" style="19" customWidth="1"/>
    <col min="5123" max="5123" width="10.875" style="19" customWidth="1"/>
    <col min="5124" max="5124" width="12.625" style="19" customWidth="1"/>
    <col min="5125" max="5125" width="12.375" style="19" customWidth="1"/>
    <col min="5126" max="5126" width="12.5" style="19" customWidth="1"/>
    <col min="5127" max="5375" width="9" style="19"/>
    <col min="5376" max="5376" width="1.125" style="19" customWidth="1"/>
    <col min="5377" max="5377" width="16.5" style="19" customWidth="1"/>
    <col min="5378" max="5378" width="29.375" style="19" customWidth="1"/>
    <col min="5379" max="5379" width="10.875" style="19" customWidth="1"/>
    <col min="5380" max="5380" width="12.625" style="19" customWidth="1"/>
    <col min="5381" max="5381" width="12.375" style="19" customWidth="1"/>
    <col min="5382" max="5382" width="12.5" style="19" customWidth="1"/>
    <col min="5383" max="5631" width="9" style="19"/>
    <col min="5632" max="5632" width="1.125" style="19" customWidth="1"/>
    <col min="5633" max="5633" width="16.5" style="19" customWidth="1"/>
    <col min="5634" max="5634" width="29.375" style="19" customWidth="1"/>
    <col min="5635" max="5635" width="10.875" style="19" customWidth="1"/>
    <col min="5636" max="5636" width="12.625" style="19" customWidth="1"/>
    <col min="5637" max="5637" width="12.375" style="19" customWidth="1"/>
    <col min="5638" max="5638" width="12.5" style="19" customWidth="1"/>
    <col min="5639" max="5887" width="9" style="19"/>
    <col min="5888" max="5888" width="1.125" style="19" customWidth="1"/>
    <col min="5889" max="5889" width="16.5" style="19" customWidth="1"/>
    <col min="5890" max="5890" width="29.375" style="19" customWidth="1"/>
    <col min="5891" max="5891" width="10.875" style="19" customWidth="1"/>
    <col min="5892" max="5892" width="12.625" style="19" customWidth="1"/>
    <col min="5893" max="5893" width="12.375" style="19" customWidth="1"/>
    <col min="5894" max="5894" width="12.5" style="19" customWidth="1"/>
    <col min="5895" max="6143" width="9" style="19"/>
    <col min="6144" max="6144" width="1.125" style="19" customWidth="1"/>
    <col min="6145" max="6145" width="16.5" style="19" customWidth="1"/>
    <col min="6146" max="6146" width="29.375" style="19" customWidth="1"/>
    <col min="6147" max="6147" width="10.875" style="19" customWidth="1"/>
    <col min="6148" max="6148" width="12.625" style="19" customWidth="1"/>
    <col min="6149" max="6149" width="12.375" style="19" customWidth="1"/>
    <col min="6150" max="6150" width="12.5" style="19" customWidth="1"/>
    <col min="6151" max="6399" width="9" style="19"/>
    <col min="6400" max="6400" width="1.125" style="19" customWidth="1"/>
    <col min="6401" max="6401" width="16.5" style="19" customWidth="1"/>
    <col min="6402" max="6402" width="29.375" style="19" customWidth="1"/>
    <col min="6403" max="6403" width="10.875" style="19" customWidth="1"/>
    <col min="6404" max="6404" width="12.625" style="19" customWidth="1"/>
    <col min="6405" max="6405" width="12.375" style="19" customWidth="1"/>
    <col min="6406" max="6406" width="12.5" style="19" customWidth="1"/>
    <col min="6407" max="6655" width="9" style="19"/>
    <col min="6656" max="6656" width="1.125" style="19" customWidth="1"/>
    <col min="6657" max="6657" width="16.5" style="19" customWidth="1"/>
    <col min="6658" max="6658" width="29.375" style="19" customWidth="1"/>
    <col min="6659" max="6659" width="10.875" style="19" customWidth="1"/>
    <col min="6660" max="6660" width="12.625" style="19" customWidth="1"/>
    <col min="6661" max="6661" width="12.375" style="19" customWidth="1"/>
    <col min="6662" max="6662" width="12.5" style="19" customWidth="1"/>
    <col min="6663" max="6911" width="9" style="19"/>
    <col min="6912" max="6912" width="1.125" style="19" customWidth="1"/>
    <col min="6913" max="6913" width="16.5" style="19" customWidth="1"/>
    <col min="6914" max="6914" width="29.375" style="19" customWidth="1"/>
    <col min="6915" max="6915" width="10.875" style="19" customWidth="1"/>
    <col min="6916" max="6916" width="12.625" style="19" customWidth="1"/>
    <col min="6917" max="6917" width="12.375" style="19" customWidth="1"/>
    <col min="6918" max="6918" width="12.5" style="19" customWidth="1"/>
    <col min="6919" max="7167" width="9" style="19"/>
    <col min="7168" max="7168" width="1.125" style="19" customWidth="1"/>
    <col min="7169" max="7169" width="16.5" style="19" customWidth="1"/>
    <col min="7170" max="7170" width="29.375" style="19" customWidth="1"/>
    <col min="7171" max="7171" width="10.875" style="19" customWidth="1"/>
    <col min="7172" max="7172" width="12.625" style="19" customWidth="1"/>
    <col min="7173" max="7173" width="12.375" style="19" customWidth="1"/>
    <col min="7174" max="7174" width="12.5" style="19" customWidth="1"/>
    <col min="7175" max="7423" width="9" style="19"/>
    <col min="7424" max="7424" width="1.125" style="19" customWidth="1"/>
    <col min="7425" max="7425" width="16.5" style="19" customWidth="1"/>
    <col min="7426" max="7426" width="29.375" style="19" customWidth="1"/>
    <col min="7427" max="7427" width="10.875" style="19" customWidth="1"/>
    <col min="7428" max="7428" width="12.625" style="19" customWidth="1"/>
    <col min="7429" max="7429" width="12.375" style="19" customWidth="1"/>
    <col min="7430" max="7430" width="12.5" style="19" customWidth="1"/>
    <col min="7431" max="7679" width="9" style="19"/>
    <col min="7680" max="7680" width="1.125" style="19" customWidth="1"/>
    <col min="7681" max="7681" width="16.5" style="19" customWidth="1"/>
    <col min="7682" max="7682" width="29.375" style="19" customWidth="1"/>
    <col min="7683" max="7683" width="10.875" style="19" customWidth="1"/>
    <col min="7684" max="7684" width="12.625" style="19" customWidth="1"/>
    <col min="7685" max="7685" width="12.375" style="19" customWidth="1"/>
    <col min="7686" max="7686" width="12.5" style="19" customWidth="1"/>
    <col min="7687" max="7935" width="9" style="19"/>
    <col min="7936" max="7936" width="1.125" style="19" customWidth="1"/>
    <col min="7937" max="7937" width="16.5" style="19" customWidth="1"/>
    <col min="7938" max="7938" width="29.375" style="19" customWidth="1"/>
    <col min="7939" max="7939" width="10.875" style="19" customWidth="1"/>
    <col min="7940" max="7940" width="12.625" style="19" customWidth="1"/>
    <col min="7941" max="7941" width="12.375" style="19" customWidth="1"/>
    <col min="7942" max="7942" width="12.5" style="19" customWidth="1"/>
    <col min="7943" max="8191" width="9" style="19"/>
    <col min="8192" max="8192" width="1.125" style="19" customWidth="1"/>
    <col min="8193" max="8193" width="16.5" style="19" customWidth="1"/>
    <col min="8194" max="8194" width="29.375" style="19" customWidth="1"/>
    <col min="8195" max="8195" width="10.875" style="19" customWidth="1"/>
    <col min="8196" max="8196" width="12.625" style="19" customWidth="1"/>
    <col min="8197" max="8197" width="12.375" style="19" customWidth="1"/>
    <col min="8198" max="8198" width="12.5" style="19" customWidth="1"/>
    <col min="8199" max="8447" width="9" style="19"/>
    <col min="8448" max="8448" width="1.125" style="19" customWidth="1"/>
    <col min="8449" max="8449" width="16.5" style="19" customWidth="1"/>
    <col min="8450" max="8450" width="29.375" style="19" customWidth="1"/>
    <col min="8451" max="8451" width="10.875" style="19" customWidth="1"/>
    <col min="8452" max="8452" width="12.625" style="19" customWidth="1"/>
    <col min="8453" max="8453" width="12.375" style="19" customWidth="1"/>
    <col min="8454" max="8454" width="12.5" style="19" customWidth="1"/>
    <col min="8455" max="8703" width="9" style="19"/>
    <col min="8704" max="8704" width="1.125" style="19" customWidth="1"/>
    <col min="8705" max="8705" width="16.5" style="19" customWidth="1"/>
    <col min="8706" max="8706" width="29.375" style="19" customWidth="1"/>
    <col min="8707" max="8707" width="10.875" style="19" customWidth="1"/>
    <col min="8708" max="8708" width="12.625" style="19" customWidth="1"/>
    <col min="8709" max="8709" width="12.375" style="19" customWidth="1"/>
    <col min="8710" max="8710" width="12.5" style="19" customWidth="1"/>
    <col min="8711" max="8959" width="9" style="19"/>
    <col min="8960" max="8960" width="1.125" style="19" customWidth="1"/>
    <col min="8961" max="8961" width="16.5" style="19" customWidth="1"/>
    <col min="8962" max="8962" width="29.375" style="19" customWidth="1"/>
    <col min="8963" max="8963" width="10.875" style="19" customWidth="1"/>
    <col min="8964" max="8964" width="12.625" style="19" customWidth="1"/>
    <col min="8965" max="8965" width="12.375" style="19" customWidth="1"/>
    <col min="8966" max="8966" width="12.5" style="19" customWidth="1"/>
    <col min="8967" max="9215" width="9" style="19"/>
    <col min="9216" max="9216" width="1.125" style="19" customWidth="1"/>
    <col min="9217" max="9217" width="16.5" style="19" customWidth="1"/>
    <col min="9218" max="9218" width="29.375" style="19" customWidth="1"/>
    <col min="9219" max="9219" width="10.875" style="19" customWidth="1"/>
    <col min="9220" max="9220" width="12.625" style="19" customWidth="1"/>
    <col min="9221" max="9221" width="12.375" style="19" customWidth="1"/>
    <col min="9222" max="9222" width="12.5" style="19" customWidth="1"/>
    <col min="9223" max="9471" width="9" style="19"/>
    <col min="9472" max="9472" width="1.125" style="19" customWidth="1"/>
    <col min="9473" max="9473" width="16.5" style="19" customWidth="1"/>
    <col min="9474" max="9474" width="29.375" style="19" customWidth="1"/>
    <col min="9475" max="9475" width="10.875" style="19" customWidth="1"/>
    <col min="9476" max="9476" width="12.625" style="19" customWidth="1"/>
    <col min="9477" max="9477" width="12.375" style="19" customWidth="1"/>
    <col min="9478" max="9478" width="12.5" style="19" customWidth="1"/>
    <col min="9479" max="9727" width="9" style="19"/>
    <col min="9728" max="9728" width="1.125" style="19" customWidth="1"/>
    <col min="9729" max="9729" width="16.5" style="19" customWidth="1"/>
    <col min="9730" max="9730" width="29.375" style="19" customWidth="1"/>
    <col min="9731" max="9731" width="10.875" style="19" customWidth="1"/>
    <col min="9732" max="9732" width="12.625" style="19" customWidth="1"/>
    <col min="9733" max="9733" width="12.375" style="19" customWidth="1"/>
    <col min="9734" max="9734" width="12.5" style="19" customWidth="1"/>
    <col min="9735" max="9983" width="9" style="19"/>
    <col min="9984" max="9984" width="1.125" style="19" customWidth="1"/>
    <col min="9985" max="9985" width="16.5" style="19" customWidth="1"/>
    <col min="9986" max="9986" width="29.375" style="19" customWidth="1"/>
    <col min="9987" max="9987" width="10.875" style="19" customWidth="1"/>
    <col min="9988" max="9988" width="12.625" style="19" customWidth="1"/>
    <col min="9989" max="9989" width="12.375" style="19" customWidth="1"/>
    <col min="9990" max="9990" width="12.5" style="19" customWidth="1"/>
    <col min="9991" max="10239" width="9" style="19"/>
    <col min="10240" max="10240" width="1.125" style="19" customWidth="1"/>
    <col min="10241" max="10241" width="16.5" style="19" customWidth="1"/>
    <col min="10242" max="10242" width="29.375" style="19" customWidth="1"/>
    <col min="10243" max="10243" width="10.875" style="19" customWidth="1"/>
    <col min="10244" max="10244" width="12.625" style="19" customWidth="1"/>
    <col min="10245" max="10245" width="12.375" style="19" customWidth="1"/>
    <col min="10246" max="10246" width="12.5" style="19" customWidth="1"/>
    <col min="10247" max="10495" width="9" style="19"/>
    <col min="10496" max="10496" width="1.125" style="19" customWidth="1"/>
    <col min="10497" max="10497" width="16.5" style="19" customWidth="1"/>
    <col min="10498" max="10498" width="29.375" style="19" customWidth="1"/>
    <col min="10499" max="10499" width="10.875" style="19" customWidth="1"/>
    <col min="10500" max="10500" width="12.625" style="19" customWidth="1"/>
    <col min="10501" max="10501" width="12.375" style="19" customWidth="1"/>
    <col min="10502" max="10502" width="12.5" style="19" customWidth="1"/>
    <col min="10503" max="10751" width="9" style="19"/>
    <col min="10752" max="10752" width="1.125" style="19" customWidth="1"/>
    <col min="10753" max="10753" width="16.5" style="19" customWidth="1"/>
    <col min="10754" max="10754" width="29.375" style="19" customWidth="1"/>
    <col min="10755" max="10755" width="10.875" style="19" customWidth="1"/>
    <col min="10756" max="10756" width="12.625" style="19" customWidth="1"/>
    <col min="10757" max="10757" width="12.375" style="19" customWidth="1"/>
    <col min="10758" max="10758" width="12.5" style="19" customWidth="1"/>
    <col min="10759" max="11007" width="9" style="19"/>
    <col min="11008" max="11008" width="1.125" style="19" customWidth="1"/>
    <col min="11009" max="11009" width="16.5" style="19" customWidth="1"/>
    <col min="11010" max="11010" width="29.375" style="19" customWidth="1"/>
    <col min="11011" max="11011" width="10.875" style="19" customWidth="1"/>
    <col min="11012" max="11012" width="12.625" style="19" customWidth="1"/>
    <col min="11013" max="11013" width="12.375" style="19" customWidth="1"/>
    <col min="11014" max="11014" width="12.5" style="19" customWidth="1"/>
    <col min="11015" max="11263" width="9" style="19"/>
    <col min="11264" max="11264" width="1.125" style="19" customWidth="1"/>
    <col min="11265" max="11265" width="16.5" style="19" customWidth="1"/>
    <col min="11266" max="11266" width="29.375" style="19" customWidth="1"/>
    <col min="11267" max="11267" width="10.875" style="19" customWidth="1"/>
    <col min="11268" max="11268" width="12.625" style="19" customWidth="1"/>
    <col min="11269" max="11269" width="12.375" style="19" customWidth="1"/>
    <col min="11270" max="11270" width="12.5" style="19" customWidth="1"/>
    <col min="11271" max="11519" width="9" style="19"/>
    <col min="11520" max="11520" width="1.125" style="19" customWidth="1"/>
    <col min="11521" max="11521" width="16.5" style="19" customWidth="1"/>
    <col min="11522" max="11522" width="29.375" style="19" customWidth="1"/>
    <col min="11523" max="11523" width="10.875" style="19" customWidth="1"/>
    <col min="11524" max="11524" width="12.625" style="19" customWidth="1"/>
    <col min="11525" max="11525" width="12.375" style="19" customWidth="1"/>
    <col min="11526" max="11526" width="12.5" style="19" customWidth="1"/>
    <col min="11527" max="11775" width="9" style="19"/>
    <col min="11776" max="11776" width="1.125" style="19" customWidth="1"/>
    <col min="11777" max="11777" width="16.5" style="19" customWidth="1"/>
    <col min="11778" max="11778" width="29.375" style="19" customWidth="1"/>
    <col min="11779" max="11779" width="10.875" style="19" customWidth="1"/>
    <col min="11780" max="11780" width="12.625" style="19" customWidth="1"/>
    <col min="11781" max="11781" width="12.375" style="19" customWidth="1"/>
    <col min="11782" max="11782" width="12.5" style="19" customWidth="1"/>
    <col min="11783" max="12031" width="9" style="19"/>
    <col min="12032" max="12032" width="1.125" style="19" customWidth="1"/>
    <col min="12033" max="12033" width="16.5" style="19" customWidth="1"/>
    <col min="12034" max="12034" width="29.375" style="19" customWidth="1"/>
    <col min="12035" max="12035" width="10.875" style="19" customWidth="1"/>
    <col min="12036" max="12036" width="12.625" style="19" customWidth="1"/>
    <col min="12037" max="12037" width="12.375" style="19" customWidth="1"/>
    <col min="12038" max="12038" width="12.5" style="19" customWidth="1"/>
    <col min="12039" max="12287" width="9" style="19"/>
    <col min="12288" max="12288" width="1.125" style="19" customWidth="1"/>
    <col min="12289" max="12289" width="16.5" style="19" customWidth="1"/>
    <col min="12290" max="12290" width="29.375" style="19" customWidth="1"/>
    <col min="12291" max="12291" width="10.875" style="19" customWidth="1"/>
    <col min="12292" max="12292" width="12.625" style="19" customWidth="1"/>
    <col min="12293" max="12293" width="12.375" style="19" customWidth="1"/>
    <col min="12294" max="12294" width="12.5" style="19" customWidth="1"/>
    <col min="12295" max="12543" width="9" style="19"/>
    <col min="12544" max="12544" width="1.125" style="19" customWidth="1"/>
    <col min="12545" max="12545" width="16.5" style="19" customWidth="1"/>
    <col min="12546" max="12546" width="29.375" style="19" customWidth="1"/>
    <col min="12547" max="12547" width="10.875" style="19" customWidth="1"/>
    <col min="12548" max="12548" width="12.625" style="19" customWidth="1"/>
    <col min="12549" max="12549" width="12.375" style="19" customWidth="1"/>
    <col min="12550" max="12550" width="12.5" style="19" customWidth="1"/>
    <col min="12551" max="12799" width="9" style="19"/>
    <col min="12800" max="12800" width="1.125" style="19" customWidth="1"/>
    <col min="12801" max="12801" width="16.5" style="19" customWidth="1"/>
    <col min="12802" max="12802" width="29.375" style="19" customWidth="1"/>
    <col min="12803" max="12803" width="10.875" style="19" customWidth="1"/>
    <col min="12804" max="12804" width="12.625" style="19" customWidth="1"/>
    <col min="12805" max="12805" width="12.375" style="19" customWidth="1"/>
    <col min="12806" max="12806" width="12.5" style="19" customWidth="1"/>
    <col min="12807" max="13055" width="9" style="19"/>
    <col min="13056" max="13056" width="1.125" style="19" customWidth="1"/>
    <col min="13057" max="13057" width="16.5" style="19" customWidth="1"/>
    <col min="13058" max="13058" width="29.375" style="19" customWidth="1"/>
    <col min="13059" max="13059" width="10.875" style="19" customWidth="1"/>
    <col min="13060" max="13060" width="12.625" style="19" customWidth="1"/>
    <col min="13061" max="13061" width="12.375" style="19" customWidth="1"/>
    <col min="13062" max="13062" width="12.5" style="19" customWidth="1"/>
    <col min="13063" max="13311" width="9" style="19"/>
    <col min="13312" max="13312" width="1.125" style="19" customWidth="1"/>
    <col min="13313" max="13313" width="16.5" style="19" customWidth="1"/>
    <col min="13314" max="13314" width="29.375" style="19" customWidth="1"/>
    <col min="13315" max="13315" width="10.875" style="19" customWidth="1"/>
    <col min="13316" max="13316" width="12.625" style="19" customWidth="1"/>
    <col min="13317" max="13317" width="12.375" style="19" customWidth="1"/>
    <col min="13318" max="13318" width="12.5" style="19" customWidth="1"/>
    <col min="13319" max="13567" width="9" style="19"/>
    <col min="13568" max="13568" width="1.125" style="19" customWidth="1"/>
    <col min="13569" max="13569" width="16.5" style="19" customWidth="1"/>
    <col min="13570" max="13570" width="29.375" style="19" customWidth="1"/>
    <col min="13571" max="13571" width="10.875" style="19" customWidth="1"/>
    <col min="13572" max="13572" width="12.625" style="19" customWidth="1"/>
    <col min="13573" max="13573" width="12.375" style="19" customWidth="1"/>
    <col min="13574" max="13574" width="12.5" style="19" customWidth="1"/>
    <col min="13575" max="13823" width="9" style="19"/>
    <col min="13824" max="13824" width="1.125" style="19" customWidth="1"/>
    <col min="13825" max="13825" width="16.5" style="19" customWidth="1"/>
    <col min="13826" max="13826" width="29.375" style="19" customWidth="1"/>
    <col min="13827" max="13827" width="10.875" style="19" customWidth="1"/>
    <col min="13828" max="13828" width="12.625" style="19" customWidth="1"/>
    <col min="13829" max="13829" width="12.375" style="19" customWidth="1"/>
    <col min="13830" max="13830" width="12.5" style="19" customWidth="1"/>
    <col min="13831" max="14079" width="9" style="19"/>
    <col min="14080" max="14080" width="1.125" style="19" customWidth="1"/>
    <col min="14081" max="14081" width="16.5" style="19" customWidth="1"/>
    <col min="14082" max="14082" width="29.375" style="19" customWidth="1"/>
    <col min="14083" max="14083" width="10.875" style="19" customWidth="1"/>
    <col min="14084" max="14084" width="12.625" style="19" customWidth="1"/>
    <col min="14085" max="14085" width="12.375" style="19" customWidth="1"/>
    <col min="14086" max="14086" width="12.5" style="19" customWidth="1"/>
    <col min="14087" max="14335" width="9" style="19"/>
    <col min="14336" max="14336" width="1.125" style="19" customWidth="1"/>
    <col min="14337" max="14337" width="16.5" style="19" customWidth="1"/>
    <col min="14338" max="14338" width="29.375" style="19" customWidth="1"/>
    <col min="14339" max="14339" width="10.875" style="19" customWidth="1"/>
    <col min="14340" max="14340" width="12.625" style="19" customWidth="1"/>
    <col min="14341" max="14341" width="12.375" style="19" customWidth="1"/>
    <col min="14342" max="14342" width="12.5" style="19" customWidth="1"/>
    <col min="14343" max="14591" width="9" style="19"/>
    <col min="14592" max="14592" width="1.125" style="19" customWidth="1"/>
    <col min="14593" max="14593" width="16.5" style="19" customWidth="1"/>
    <col min="14594" max="14594" width="29.375" style="19" customWidth="1"/>
    <col min="14595" max="14595" width="10.875" style="19" customWidth="1"/>
    <col min="14596" max="14596" width="12.625" style="19" customWidth="1"/>
    <col min="14597" max="14597" width="12.375" style="19" customWidth="1"/>
    <col min="14598" max="14598" width="12.5" style="19" customWidth="1"/>
    <col min="14599" max="14847" width="9" style="19"/>
    <col min="14848" max="14848" width="1.125" style="19" customWidth="1"/>
    <col min="14849" max="14849" width="16.5" style="19" customWidth="1"/>
    <col min="14850" max="14850" width="29.375" style="19" customWidth="1"/>
    <col min="14851" max="14851" width="10.875" style="19" customWidth="1"/>
    <col min="14852" max="14852" width="12.625" style="19" customWidth="1"/>
    <col min="14853" max="14853" width="12.375" style="19" customWidth="1"/>
    <col min="14854" max="14854" width="12.5" style="19" customWidth="1"/>
    <col min="14855" max="15103" width="9" style="19"/>
    <col min="15104" max="15104" width="1.125" style="19" customWidth="1"/>
    <col min="15105" max="15105" width="16.5" style="19" customWidth="1"/>
    <col min="15106" max="15106" width="29.375" style="19" customWidth="1"/>
    <col min="15107" max="15107" width="10.875" style="19" customWidth="1"/>
    <col min="15108" max="15108" width="12.625" style="19" customWidth="1"/>
    <col min="15109" max="15109" width="12.375" style="19" customWidth="1"/>
    <col min="15110" max="15110" width="12.5" style="19" customWidth="1"/>
    <col min="15111" max="15359" width="9" style="19"/>
    <col min="15360" max="15360" width="1.125" style="19" customWidth="1"/>
    <col min="15361" max="15361" width="16.5" style="19" customWidth="1"/>
    <col min="15362" max="15362" width="29.375" style="19" customWidth="1"/>
    <col min="15363" max="15363" width="10.875" style="19" customWidth="1"/>
    <col min="15364" max="15364" width="12.625" style="19" customWidth="1"/>
    <col min="15365" max="15365" width="12.375" style="19" customWidth="1"/>
    <col min="15366" max="15366" width="12.5" style="19" customWidth="1"/>
    <col min="15367" max="15615" width="9" style="19"/>
    <col min="15616" max="15616" width="1.125" style="19" customWidth="1"/>
    <col min="15617" max="15617" width="16.5" style="19" customWidth="1"/>
    <col min="15618" max="15618" width="29.375" style="19" customWidth="1"/>
    <col min="15619" max="15619" width="10.875" style="19" customWidth="1"/>
    <col min="15620" max="15620" width="12.625" style="19" customWidth="1"/>
    <col min="15621" max="15621" width="12.375" style="19" customWidth="1"/>
    <col min="15622" max="15622" width="12.5" style="19" customWidth="1"/>
    <col min="15623" max="15871" width="9" style="19"/>
    <col min="15872" max="15872" width="1.125" style="19" customWidth="1"/>
    <col min="15873" max="15873" width="16.5" style="19" customWidth="1"/>
    <col min="15874" max="15874" width="29.375" style="19" customWidth="1"/>
    <col min="15875" max="15875" width="10.875" style="19" customWidth="1"/>
    <col min="15876" max="15876" width="12.625" style="19" customWidth="1"/>
    <col min="15877" max="15877" width="12.375" style="19" customWidth="1"/>
    <col min="15878" max="15878" width="12.5" style="19" customWidth="1"/>
    <col min="15879" max="16127" width="9" style="19"/>
    <col min="16128" max="16128" width="1.125" style="19" customWidth="1"/>
    <col min="16129" max="16129" width="16.5" style="19" customWidth="1"/>
    <col min="16130" max="16130" width="29.375" style="19" customWidth="1"/>
    <col min="16131" max="16131" width="10.875" style="19" customWidth="1"/>
    <col min="16132" max="16132" width="12.625" style="19" customWidth="1"/>
    <col min="16133" max="16133" width="12.375" style="19" customWidth="1"/>
    <col min="16134" max="16134" width="12.5" style="19" customWidth="1"/>
    <col min="16135" max="16384" width="9" style="19"/>
  </cols>
  <sheetData>
    <row r="1" ht="21" customHeight="1" spans="1:1">
      <c r="A1" s="20" t="s">
        <v>559</v>
      </c>
    </row>
    <row r="2" ht="47.25" customHeight="1" spans="1:6">
      <c r="A2" s="21" t="s">
        <v>560</v>
      </c>
      <c r="B2" s="21"/>
      <c r="C2" s="21"/>
      <c r="D2" s="21"/>
      <c r="E2" s="21"/>
      <c r="F2" s="21"/>
    </row>
    <row r="3" ht="19.5" customHeight="1" spans="1:6">
      <c r="A3" s="3"/>
      <c r="B3" s="3"/>
      <c r="C3" s="3"/>
      <c r="D3" s="3"/>
      <c r="E3" s="3"/>
      <c r="F3" s="22" t="s">
        <v>313</v>
      </c>
    </row>
    <row r="4" ht="36" customHeight="1" spans="1:6">
      <c r="A4" s="23" t="s">
        <v>561</v>
      </c>
      <c r="B4" s="23" t="s">
        <v>562</v>
      </c>
      <c r="C4" s="23"/>
      <c r="D4" s="23" t="s">
        <v>563</v>
      </c>
      <c r="E4" s="23">
        <v>243.93</v>
      </c>
      <c r="F4" s="23"/>
    </row>
    <row r="5" ht="36" customHeight="1" spans="1:6">
      <c r="A5" s="23"/>
      <c r="B5" s="23"/>
      <c r="C5" s="23"/>
      <c r="D5" s="23" t="s">
        <v>564</v>
      </c>
      <c r="E5" s="23">
        <v>243.93</v>
      </c>
      <c r="F5" s="23"/>
    </row>
    <row r="6" ht="73.5" customHeight="1" spans="1:6">
      <c r="A6" s="23" t="s">
        <v>565</v>
      </c>
      <c r="B6" s="23" t="s">
        <v>566</v>
      </c>
      <c r="C6" s="23"/>
      <c r="D6" s="23"/>
      <c r="E6" s="23"/>
      <c r="F6" s="23"/>
    </row>
    <row r="7" ht="26.25" customHeight="1" spans="1:6">
      <c r="A7" s="24" t="s">
        <v>567</v>
      </c>
      <c r="B7" s="23" t="s">
        <v>568</v>
      </c>
      <c r="C7" s="23" t="s">
        <v>569</v>
      </c>
      <c r="D7" s="23" t="s">
        <v>570</v>
      </c>
      <c r="E7" s="23" t="s">
        <v>571</v>
      </c>
      <c r="F7" s="23" t="s">
        <v>572</v>
      </c>
    </row>
    <row r="8" ht="26.25" customHeight="1" spans="1:6">
      <c r="A8" s="25"/>
      <c r="B8" s="26" t="s">
        <v>573</v>
      </c>
      <c r="C8" s="27">
        <v>20</v>
      </c>
      <c r="D8" s="27" t="s">
        <v>574</v>
      </c>
      <c r="E8" s="27" t="s">
        <v>575</v>
      </c>
      <c r="F8" s="27">
        <v>100</v>
      </c>
    </row>
    <row r="9" ht="53.25" customHeight="1" spans="1:6">
      <c r="A9" s="25"/>
      <c r="B9" s="26" t="s">
        <v>576</v>
      </c>
      <c r="C9" s="27">
        <v>20</v>
      </c>
      <c r="D9" s="27" t="s">
        <v>574</v>
      </c>
      <c r="E9" s="27" t="s">
        <v>575</v>
      </c>
      <c r="F9" s="27">
        <v>100</v>
      </c>
    </row>
    <row r="10" ht="26.25" customHeight="1" spans="1:6">
      <c r="A10" s="25"/>
      <c r="B10" s="26" t="s">
        <v>577</v>
      </c>
      <c r="C10" s="27">
        <v>10</v>
      </c>
      <c r="D10" s="27" t="s">
        <v>578</v>
      </c>
      <c r="E10" s="27" t="s">
        <v>579</v>
      </c>
      <c r="F10" s="27">
        <v>5</v>
      </c>
    </row>
    <row r="11" ht="26.25" customHeight="1" spans="1:6">
      <c r="A11" s="25"/>
      <c r="B11" s="26" t="s">
        <v>580</v>
      </c>
      <c r="C11" s="27">
        <v>20</v>
      </c>
      <c r="D11" s="27" t="s">
        <v>574</v>
      </c>
      <c r="E11" s="27" t="s">
        <v>575</v>
      </c>
      <c r="F11" s="27">
        <v>100</v>
      </c>
    </row>
    <row r="12" ht="26.25" customHeight="1" spans="1:6">
      <c r="A12" s="25"/>
      <c r="B12" s="26" t="s">
        <v>581</v>
      </c>
      <c r="C12" s="27">
        <v>10</v>
      </c>
      <c r="D12" s="27" t="s">
        <v>578</v>
      </c>
      <c r="E12" s="27" t="s">
        <v>579</v>
      </c>
      <c r="F12" s="27">
        <v>2</v>
      </c>
    </row>
    <row r="13" ht="26.25" customHeight="1" spans="1:6">
      <c r="A13" s="25"/>
      <c r="B13" s="26" t="s">
        <v>582</v>
      </c>
      <c r="C13" s="27">
        <v>20</v>
      </c>
      <c r="D13" s="27" t="s">
        <v>583</v>
      </c>
      <c r="E13" s="27" t="s">
        <v>579</v>
      </c>
      <c r="F13" s="27">
        <v>6</v>
      </c>
    </row>
    <row r="14" ht="26.25" customHeight="1" spans="1:6">
      <c r="A14" s="25"/>
      <c r="B14" s="23"/>
      <c r="C14" s="28"/>
      <c r="D14" s="28"/>
      <c r="E14" s="28"/>
      <c r="F14" s="28"/>
    </row>
    <row r="15" ht="26.25" customHeight="1" spans="1:6">
      <c r="A15" s="25"/>
      <c r="B15" s="23"/>
      <c r="C15" s="28"/>
      <c r="D15" s="28"/>
      <c r="E15" s="28"/>
      <c r="F15" s="28"/>
    </row>
    <row r="16" ht="26.25" customHeight="1" spans="1:6">
      <c r="A16" s="25"/>
      <c r="B16" s="23"/>
      <c r="C16" s="28"/>
      <c r="D16" s="28"/>
      <c r="E16" s="28"/>
      <c r="F16" s="28"/>
    </row>
    <row r="17" spans="1:6">
      <c r="A17" s="29"/>
      <c r="B17" s="30"/>
      <c r="C17" s="31"/>
      <c r="D17" s="31"/>
      <c r="E17" s="31"/>
      <c r="F17" s="30"/>
    </row>
    <row r="18" spans="1:6">
      <c r="A18" s="32"/>
      <c r="B18" s="30"/>
      <c r="C18" s="31"/>
      <c r="D18" s="31"/>
      <c r="E18" s="31"/>
      <c r="F18" s="30"/>
    </row>
    <row r="19" spans="1:6">
      <c r="A19" s="32"/>
      <c r="B19" s="30"/>
      <c r="C19" s="31"/>
      <c r="D19" s="31"/>
      <c r="E19" s="31"/>
      <c r="F19" s="30"/>
    </row>
    <row r="20" spans="1:6">
      <c r="A20" s="32"/>
      <c r="B20" s="30"/>
      <c r="C20" s="31"/>
      <c r="D20" s="31"/>
      <c r="E20" s="31"/>
      <c r="F20" s="30"/>
    </row>
    <row r="21" spans="1:6">
      <c r="A21" s="32"/>
      <c r="B21" s="30"/>
      <c r="C21" s="31"/>
      <c r="D21" s="31"/>
      <c r="E21" s="31"/>
      <c r="F21" s="30"/>
    </row>
    <row r="22" spans="1:6">
      <c r="A22" s="32"/>
      <c r="B22" s="30"/>
      <c r="C22" s="31"/>
      <c r="D22" s="31"/>
      <c r="E22" s="31"/>
      <c r="F22" s="30"/>
    </row>
    <row r="23" spans="1:6">
      <c r="A23" s="32"/>
      <c r="B23" s="30"/>
      <c r="C23" s="31"/>
      <c r="D23" s="31"/>
      <c r="E23" s="31"/>
      <c r="F23" s="30"/>
    </row>
    <row r="24" spans="1:6">
      <c r="A24" s="32"/>
      <c r="B24" s="30"/>
      <c r="C24" s="31"/>
      <c r="D24" s="31"/>
      <c r="E24" s="31"/>
      <c r="F24" s="30"/>
    </row>
    <row r="25" spans="1:6">
      <c r="A25" s="32"/>
      <c r="B25" s="30"/>
      <c r="C25" s="31"/>
      <c r="D25" s="31"/>
      <c r="E25" s="31"/>
      <c r="F25" s="30"/>
    </row>
    <row r="26" spans="1:6">
      <c r="A26" s="32"/>
      <c r="B26" s="30"/>
      <c r="C26" s="31"/>
      <c r="D26" s="31"/>
      <c r="E26" s="31"/>
      <c r="F26" s="30"/>
    </row>
    <row r="27" spans="1:6">
      <c r="A27" s="32"/>
      <c r="B27" s="30"/>
      <c r="C27" s="31"/>
      <c r="D27" s="31"/>
      <c r="E27" s="31"/>
      <c r="F27" s="30"/>
    </row>
    <row r="28" spans="1:6">
      <c r="A28" s="32"/>
      <c r="B28" s="30"/>
      <c r="C28" s="31"/>
      <c r="D28" s="31"/>
      <c r="E28" s="31"/>
      <c r="F28" s="30"/>
    </row>
    <row r="29" spans="1:6">
      <c r="A29" s="32"/>
      <c r="B29" s="30"/>
      <c r="C29" s="31"/>
      <c r="D29" s="31"/>
      <c r="E29" s="31"/>
      <c r="F29" s="30"/>
    </row>
    <row r="30" spans="1:6">
      <c r="A30" s="32"/>
      <c r="B30" s="30"/>
      <c r="C30" s="31"/>
      <c r="D30" s="31"/>
      <c r="E30" s="31"/>
      <c r="F30" s="30"/>
    </row>
    <row r="31" spans="1:6">
      <c r="A31" s="32"/>
      <c r="B31" s="30"/>
      <c r="C31" s="31"/>
      <c r="D31" s="31"/>
      <c r="E31" s="31"/>
      <c r="F31" s="30"/>
    </row>
    <row r="32" spans="1:6">
      <c r="A32" s="32"/>
      <c r="B32" s="30"/>
      <c r="C32" s="31"/>
      <c r="D32" s="31"/>
      <c r="E32" s="31"/>
      <c r="F32" s="30"/>
    </row>
    <row r="33" spans="1:6">
      <c r="A33" s="32"/>
      <c r="B33" s="30"/>
      <c r="C33" s="31"/>
      <c r="D33" s="31"/>
      <c r="E33" s="31"/>
      <c r="F33" s="30"/>
    </row>
    <row r="34" spans="1:6">
      <c r="A34" s="32"/>
      <c r="B34" s="30"/>
      <c r="C34" s="31"/>
      <c r="D34" s="31"/>
      <c r="E34" s="31"/>
      <c r="F34" s="30"/>
    </row>
    <row r="35" spans="1:6">
      <c r="A35" s="32"/>
      <c r="B35" s="30"/>
      <c r="C35" s="31"/>
      <c r="D35" s="31"/>
      <c r="E35" s="31"/>
      <c r="F35" s="30"/>
    </row>
    <row r="36" spans="2:6">
      <c r="B36" s="33"/>
      <c r="C36" s="34"/>
      <c r="D36" s="34"/>
      <c r="E36" s="34"/>
      <c r="F36" s="33"/>
    </row>
    <row r="37" spans="2:6">
      <c r="B37" s="33"/>
      <c r="C37" s="34"/>
      <c r="D37" s="34"/>
      <c r="E37" s="34"/>
      <c r="F37" s="33"/>
    </row>
    <row r="38" spans="2:6">
      <c r="B38" s="33"/>
      <c r="C38" s="33"/>
      <c r="D38" s="33"/>
      <c r="E38" s="33"/>
      <c r="F38" s="33"/>
    </row>
    <row r="39" spans="2:6">
      <c r="B39" s="33"/>
      <c r="C39" s="33"/>
      <c r="D39" s="33"/>
      <c r="E39" s="33"/>
      <c r="F39" s="33"/>
    </row>
    <row r="40" spans="2:6">
      <c r="B40" s="33"/>
      <c r="C40" s="33"/>
      <c r="D40" s="33"/>
      <c r="E40" s="33"/>
      <c r="F40" s="33"/>
    </row>
    <row r="41" spans="2:6">
      <c r="B41" s="33"/>
      <c r="C41" s="33"/>
      <c r="D41" s="33"/>
      <c r="E41" s="33"/>
      <c r="F41" s="33"/>
    </row>
    <row r="42" spans="2:6">
      <c r="B42" s="33"/>
      <c r="C42" s="33"/>
      <c r="D42" s="33"/>
      <c r="E42" s="33"/>
      <c r="F42" s="33"/>
    </row>
    <row r="43" spans="2:6">
      <c r="B43" s="33"/>
      <c r="C43" s="33"/>
      <c r="D43" s="33"/>
      <c r="E43" s="33"/>
      <c r="F43" s="33"/>
    </row>
    <row r="44" spans="2:6">
      <c r="B44" s="33"/>
      <c r="C44" s="33"/>
      <c r="D44" s="33"/>
      <c r="E44" s="33"/>
      <c r="F44" s="33"/>
    </row>
    <row r="45" spans="2:6">
      <c r="B45" s="33"/>
      <c r="C45" s="33"/>
      <c r="D45" s="33"/>
      <c r="E45" s="33"/>
      <c r="F45" s="33"/>
    </row>
    <row r="46" spans="2:6">
      <c r="B46" s="33"/>
      <c r="C46" s="33"/>
      <c r="D46" s="33"/>
      <c r="E46" s="33"/>
      <c r="F46" s="33"/>
    </row>
    <row r="47" spans="2:6">
      <c r="B47" s="33"/>
      <c r="C47" s="33"/>
      <c r="D47" s="33"/>
      <c r="E47" s="33"/>
      <c r="F47" s="33"/>
    </row>
    <row r="48" spans="2:6">
      <c r="B48" s="33"/>
      <c r="C48" s="33"/>
      <c r="D48" s="33"/>
      <c r="E48" s="33"/>
      <c r="F48" s="33"/>
    </row>
    <row r="49" spans="2:6">
      <c r="B49" s="33"/>
      <c r="C49" s="33"/>
      <c r="D49" s="33"/>
      <c r="E49" s="33"/>
      <c r="F49" s="33"/>
    </row>
    <row r="50" spans="2:6">
      <c r="B50" s="33"/>
      <c r="C50" s="33"/>
      <c r="D50" s="33"/>
      <c r="E50" s="33"/>
      <c r="F50" s="33"/>
    </row>
    <row r="51" spans="2:6">
      <c r="B51" s="33"/>
      <c r="C51" s="33"/>
      <c r="D51" s="33"/>
      <c r="E51" s="33"/>
      <c r="F51" s="33"/>
    </row>
    <row r="52" spans="2:6">
      <c r="B52" s="33"/>
      <c r="C52" s="33"/>
      <c r="D52" s="33"/>
      <c r="E52" s="33"/>
      <c r="F52" s="33"/>
    </row>
    <row r="53" spans="2:6">
      <c r="B53" s="33"/>
      <c r="C53" s="33"/>
      <c r="D53" s="33"/>
      <c r="E53" s="33"/>
      <c r="F53" s="33"/>
    </row>
    <row r="54" spans="2:6">
      <c r="B54" s="33"/>
      <c r="C54" s="33"/>
      <c r="D54" s="33"/>
      <c r="E54" s="33"/>
      <c r="F54" s="33"/>
    </row>
    <row r="55" spans="2:6">
      <c r="B55" s="33"/>
      <c r="C55" s="33"/>
      <c r="D55" s="33"/>
      <c r="E55" s="33"/>
      <c r="F55" s="33"/>
    </row>
    <row r="56" spans="2:6">
      <c r="B56" s="33"/>
      <c r="C56" s="33"/>
      <c r="D56" s="33"/>
      <c r="E56" s="33"/>
      <c r="F56" s="33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83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H18" sqref="H18"/>
    </sheetView>
  </sheetViews>
  <sheetFormatPr defaultColWidth="9" defaultRowHeight="13.5" outlineLevelCol="6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ht="24.75" customHeight="1" spans="1:1">
      <c r="A1" s="2" t="s">
        <v>584</v>
      </c>
    </row>
    <row r="2" ht="40.5" customHeight="1" spans="1:7">
      <c r="A2" s="3" t="s">
        <v>585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586</v>
      </c>
      <c r="B4" s="7"/>
      <c r="C4" s="7"/>
      <c r="D4" s="7"/>
      <c r="E4" s="7" t="s">
        <v>587</v>
      </c>
      <c r="F4" s="7"/>
      <c r="G4" s="7"/>
    </row>
    <row r="5" ht="27.75" customHeight="1" spans="1:7">
      <c r="A5" s="7" t="s">
        <v>588</v>
      </c>
      <c r="B5" s="7" t="s">
        <v>589</v>
      </c>
      <c r="C5" s="7"/>
      <c r="D5" s="7"/>
      <c r="E5" s="7" t="s">
        <v>590</v>
      </c>
      <c r="F5" s="7"/>
      <c r="G5" s="7"/>
    </row>
    <row r="6" ht="27.75" customHeight="1" spans="1:7">
      <c r="A6" s="7"/>
      <c r="B6" s="7"/>
      <c r="C6" s="7"/>
      <c r="D6" s="7"/>
      <c r="E6" s="7" t="s">
        <v>591</v>
      </c>
      <c r="F6" s="7"/>
      <c r="G6" s="7"/>
    </row>
    <row r="7" ht="34.5" customHeight="1" spans="1:7">
      <c r="A7" s="7" t="s">
        <v>592</v>
      </c>
      <c r="B7" s="7"/>
      <c r="C7" s="7"/>
      <c r="D7" s="7"/>
      <c r="E7" s="7"/>
      <c r="F7" s="7"/>
      <c r="G7" s="7"/>
    </row>
    <row r="8" ht="34.5" customHeight="1" spans="1:7">
      <c r="A8" s="7" t="s">
        <v>593</v>
      </c>
      <c r="B8" s="7"/>
      <c r="C8" s="7"/>
      <c r="D8" s="7"/>
      <c r="E8" s="7"/>
      <c r="F8" s="7"/>
      <c r="G8" s="7"/>
    </row>
    <row r="9" ht="34.5" customHeight="1" spans="1:7">
      <c r="A9" s="7" t="s">
        <v>594</v>
      </c>
      <c r="B9" s="7"/>
      <c r="C9" s="7"/>
      <c r="D9" s="7"/>
      <c r="E9" s="7"/>
      <c r="F9" s="7"/>
      <c r="G9" s="7"/>
    </row>
    <row r="10" ht="23.25" customHeight="1" spans="1:7">
      <c r="A10" s="17" t="s">
        <v>567</v>
      </c>
      <c r="B10" s="7" t="s">
        <v>568</v>
      </c>
      <c r="C10" s="7" t="s">
        <v>569</v>
      </c>
      <c r="D10" s="7" t="s">
        <v>570</v>
      </c>
      <c r="E10" s="7" t="s">
        <v>571</v>
      </c>
      <c r="F10" s="7" t="s">
        <v>572</v>
      </c>
      <c r="G10" s="7" t="s">
        <v>595</v>
      </c>
    </row>
    <row r="11" ht="23.25" customHeight="1" spans="1:7">
      <c r="A11" s="17"/>
      <c r="B11" s="7"/>
      <c r="C11" s="7"/>
      <c r="D11" s="14"/>
      <c r="E11" s="15"/>
      <c r="F11" s="15"/>
      <c r="G11" s="15"/>
    </row>
    <row r="12" ht="23.25" customHeight="1" spans="1:7">
      <c r="A12" s="17"/>
      <c r="B12" s="7"/>
      <c r="C12" s="7"/>
      <c r="D12" s="14"/>
      <c r="E12" s="15"/>
      <c r="F12" s="15"/>
      <c r="G12" s="15"/>
    </row>
    <row r="13" ht="23.25" customHeight="1" spans="1:7">
      <c r="A13" s="17"/>
      <c r="B13" s="7"/>
      <c r="C13" s="7"/>
      <c r="D13" s="14"/>
      <c r="E13" s="15"/>
      <c r="F13" s="15"/>
      <c r="G13" s="15"/>
    </row>
    <row r="14" ht="23.25" customHeight="1" spans="1:7">
      <c r="A14" s="17"/>
      <c r="B14" s="7"/>
      <c r="C14" s="7"/>
      <c r="D14" s="14"/>
      <c r="E14" s="15"/>
      <c r="F14" s="15"/>
      <c r="G14" s="15"/>
    </row>
    <row r="15" ht="23.25" customHeight="1" spans="1:7">
      <c r="A15" s="17"/>
      <c r="B15" s="7"/>
      <c r="C15" s="7"/>
      <c r="D15" s="14"/>
      <c r="E15" s="15"/>
      <c r="F15" s="15"/>
      <c r="G15" s="15"/>
    </row>
    <row r="16" ht="23.25" customHeight="1" spans="1:7">
      <c r="A16" s="17"/>
      <c r="B16" s="7"/>
      <c r="C16" s="7"/>
      <c r="D16" s="14"/>
      <c r="E16" s="15"/>
      <c r="F16" s="15"/>
      <c r="G16" s="15"/>
    </row>
    <row r="17" ht="23.25" customHeight="1" spans="1:7">
      <c r="A17" s="17"/>
      <c r="B17" s="7"/>
      <c r="C17" s="7"/>
      <c r="D17" s="14"/>
      <c r="E17" s="15"/>
      <c r="F17" s="15"/>
      <c r="G17" s="15"/>
    </row>
    <row r="18" ht="23.25" customHeight="1" spans="1:7">
      <c r="A18" s="17"/>
      <c r="B18" s="7"/>
      <c r="C18" s="7"/>
      <c r="D18" s="14"/>
      <c r="E18" s="15"/>
      <c r="F18" s="15"/>
      <c r="G18" s="15"/>
    </row>
    <row r="19" ht="23.25" customHeight="1" spans="1:7">
      <c r="A19" s="17"/>
      <c r="B19" s="7"/>
      <c r="C19" s="7"/>
      <c r="D19" s="14"/>
      <c r="E19" s="15"/>
      <c r="F19" s="15"/>
      <c r="G19" s="15"/>
    </row>
    <row r="20" ht="23.25" customHeight="1" spans="1:7">
      <c r="A20" s="17"/>
      <c r="B20" s="7"/>
      <c r="C20" s="7"/>
      <c r="D20" s="14"/>
      <c r="E20" s="15"/>
      <c r="F20" s="15"/>
      <c r="G20" s="15"/>
    </row>
    <row r="21" spans="1:1">
      <c r="A21" s="18" t="s">
        <v>596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12" sqref="H12"/>
    </sheetView>
  </sheetViews>
  <sheetFormatPr defaultColWidth="9" defaultRowHeight="13.5" outlineLevelCol="5"/>
  <cols>
    <col min="1" max="1" width="13.375" style="1" customWidth="1"/>
    <col min="2" max="2" width="29.125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ht="24.75" customHeight="1" spans="1:1">
      <c r="A1" s="2" t="s">
        <v>597</v>
      </c>
    </row>
    <row r="2" ht="51.75" customHeight="1" spans="1:6">
      <c r="A2" s="3" t="s">
        <v>598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586</v>
      </c>
      <c r="B4" s="7" t="s">
        <v>599</v>
      </c>
      <c r="C4" s="7"/>
      <c r="D4" s="7"/>
      <c r="E4" s="7" t="s">
        <v>587</v>
      </c>
      <c r="F4" s="7" t="s">
        <v>600</v>
      </c>
    </row>
    <row r="5" ht="26.25" customHeight="1" spans="1:6">
      <c r="A5" s="7" t="s">
        <v>588</v>
      </c>
      <c r="B5" s="7">
        <v>16</v>
      </c>
      <c r="C5" s="7"/>
      <c r="D5" s="7"/>
      <c r="E5" s="7" t="s">
        <v>590</v>
      </c>
      <c r="F5" s="7">
        <v>16</v>
      </c>
    </row>
    <row r="6" ht="26.25" customHeight="1" spans="1:6">
      <c r="A6" s="7"/>
      <c r="B6" s="7"/>
      <c r="C6" s="7"/>
      <c r="D6" s="7"/>
      <c r="E6" s="7" t="s">
        <v>591</v>
      </c>
      <c r="F6" s="7"/>
    </row>
    <row r="7" ht="54" customHeight="1" spans="1:6">
      <c r="A7" s="7" t="s">
        <v>592</v>
      </c>
      <c r="B7" s="8" t="s">
        <v>601</v>
      </c>
      <c r="C7" s="9"/>
      <c r="D7" s="9"/>
      <c r="E7" s="9"/>
      <c r="F7" s="10"/>
    </row>
    <row r="8" ht="39" customHeight="1" spans="1:6">
      <c r="A8" s="7" t="s">
        <v>593</v>
      </c>
      <c r="B8" s="7" t="s">
        <v>602</v>
      </c>
      <c r="C8" s="7"/>
      <c r="D8" s="7"/>
      <c r="E8" s="7"/>
      <c r="F8" s="7"/>
    </row>
    <row r="9" ht="39" customHeight="1" spans="1:6">
      <c r="A9" s="7" t="s">
        <v>594</v>
      </c>
      <c r="B9" s="8" t="s">
        <v>603</v>
      </c>
      <c r="C9" s="9"/>
      <c r="D9" s="9"/>
      <c r="E9" s="9"/>
      <c r="F9" s="10"/>
    </row>
    <row r="10" ht="21" customHeight="1" spans="1:6">
      <c r="A10" s="11" t="s">
        <v>567</v>
      </c>
      <c r="B10" s="7" t="s">
        <v>568</v>
      </c>
      <c r="C10" s="7" t="s">
        <v>569</v>
      </c>
      <c r="D10" s="7" t="s">
        <v>570</v>
      </c>
      <c r="E10" s="7" t="s">
        <v>571</v>
      </c>
      <c r="F10" s="7" t="s">
        <v>572</v>
      </c>
    </row>
    <row r="11" ht="39" customHeight="1" spans="1:6">
      <c r="A11" s="11"/>
      <c r="B11" s="12" t="s">
        <v>604</v>
      </c>
      <c r="C11" s="13">
        <v>25</v>
      </c>
      <c r="D11" s="13" t="s">
        <v>574</v>
      </c>
      <c r="E11" s="13" t="s">
        <v>575</v>
      </c>
      <c r="F11" s="13">
        <v>100</v>
      </c>
    </row>
    <row r="12" ht="39" customHeight="1" spans="1:6">
      <c r="A12" s="11"/>
      <c r="B12" s="12" t="s">
        <v>605</v>
      </c>
      <c r="C12" s="13">
        <v>25</v>
      </c>
      <c r="D12" s="13" t="s">
        <v>574</v>
      </c>
      <c r="E12" s="13" t="s">
        <v>575</v>
      </c>
      <c r="F12" s="13">
        <v>100</v>
      </c>
    </row>
    <row r="13" ht="57.6" customHeight="1" spans="1:6">
      <c r="A13" s="11"/>
      <c r="B13" s="12" t="s">
        <v>576</v>
      </c>
      <c r="C13" s="13">
        <v>25</v>
      </c>
      <c r="D13" s="13" t="s">
        <v>574</v>
      </c>
      <c r="E13" s="13" t="s">
        <v>575</v>
      </c>
      <c r="F13" s="13">
        <v>100</v>
      </c>
    </row>
    <row r="14" ht="34.5" customHeight="1" spans="1:6">
      <c r="A14" s="11"/>
      <c r="B14" s="12" t="s">
        <v>577</v>
      </c>
      <c r="C14" s="13">
        <v>25</v>
      </c>
      <c r="D14" s="13" t="s">
        <v>578</v>
      </c>
      <c r="E14" s="13" t="s">
        <v>579</v>
      </c>
      <c r="F14" s="13">
        <v>5</v>
      </c>
    </row>
    <row r="15" ht="21" customHeight="1" spans="1:6">
      <c r="A15" s="11"/>
      <c r="B15" s="7"/>
      <c r="C15" s="7"/>
      <c r="D15" s="14"/>
      <c r="E15" s="15"/>
      <c r="F15" s="15"/>
    </row>
    <row r="16" ht="21" customHeight="1" spans="1:6">
      <c r="A16" s="11"/>
      <c r="B16" s="7"/>
      <c r="C16" s="7"/>
      <c r="D16" s="14"/>
      <c r="E16" s="15"/>
      <c r="F16" s="15"/>
    </row>
    <row r="17" ht="21" customHeight="1" spans="1:6">
      <c r="A17" s="11"/>
      <c r="B17" s="7"/>
      <c r="C17" s="7"/>
      <c r="D17" s="14"/>
      <c r="E17" s="15"/>
      <c r="F17" s="15"/>
    </row>
    <row r="18" ht="21" customHeight="1" spans="1:5">
      <c r="A18" s="16"/>
      <c r="E18" s="4"/>
    </row>
  </sheetData>
  <mergeCells count="8">
    <mergeCell ref="A2:F2"/>
    <mergeCell ref="B4:D4"/>
    <mergeCell ref="B7:F7"/>
    <mergeCell ref="B8:F8"/>
    <mergeCell ref="B9:F9"/>
    <mergeCell ref="A5:A6"/>
    <mergeCell ref="A10:A17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showGridLines="0" showZeros="0" topLeftCell="A10" workbookViewId="0">
      <selection activeCell="B40" sqref="B40"/>
    </sheetView>
  </sheetViews>
  <sheetFormatPr defaultColWidth="6.875" defaultRowHeight="20.1" customHeight="1"/>
  <cols>
    <col min="1" max="1" width="22.875" style="156" customWidth="1"/>
    <col min="2" max="2" width="19" style="156" customWidth="1"/>
    <col min="3" max="3" width="27.375" style="156" customWidth="1"/>
    <col min="4" max="7" width="19" style="156" customWidth="1"/>
    <col min="8" max="256" width="6.875" style="157"/>
    <col min="257" max="257" width="22.875" style="157" customWidth="1"/>
    <col min="258" max="258" width="19" style="157" customWidth="1"/>
    <col min="259" max="259" width="20.5" style="157" customWidth="1"/>
    <col min="260" max="263" width="19" style="157" customWidth="1"/>
    <col min="264" max="512" width="6.875" style="157"/>
    <col min="513" max="513" width="22.875" style="157" customWidth="1"/>
    <col min="514" max="514" width="19" style="157" customWidth="1"/>
    <col min="515" max="515" width="20.5" style="157" customWidth="1"/>
    <col min="516" max="519" width="19" style="157" customWidth="1"/>
    <col min="520" max="768" width="6.875" style="157"/>
    <col min="769" max="769" width="22.875" style="157" customWidth="1"/>
    <col min="770" max="770" width="19" style="157" customWidth="1"/>
    <col min="771" max="771" width="20.5" style="157" customWidth="1"/>
    <col min="772" max="775" width="19" style="157" customWidth="1"/>
    <col min="776" max="1024" width="6.875" style="157"/>
    <col min="1025" max="1025" width="22.875" style="157" customWidth="1"/>
    <col min="1026" max="1026" width="19" style="157" customWidth="1"/>
    <col min="1027" max="1027" width="20.5" style="157" customWidth="1"/>
    <col min="1028" max="1031" width="19" style="157" customWidth="1"/>
    <col min="1032" max="1280" width="6.875" style="157"/>
    <col min="1281" max="1281" width="22.875" style="157" customWidth="1"/>
    <col min="1282" max="1282" width="19" style="157" customWidth="1"/>
    <col min="1283" max="1283" width="20.5" style="157" customWidth="1"/>
    <col min="1284" max="1287" width="19" style="157" customWidth="1"/>
    <col min="1288" max="1536" width="6.875" style="157"/>
    <col min="1537" max="1537" width="22.875" style="157" customWidth="1"/>
    <col min="1538" max="1538" width="19" style="157" customWidth="1"/>
    <col min="1539" max="1539" width="20.5" style="157" customWidth="1"/>
    <col min="1540" max="1543" width="19" style="157" customWidth="1"/>
    <col min="1544" max="1792" width="6.875" style="157"/>
    <col min="1793" max="1793" width="22.875" style="157" customWidth="1"/>
    <col min="1794" max="1794" width="19" style="157" customWidth="1"/>
    <col min="1795" max="1795" width="20.5" style="157" customWidth="1"/>
    <col min="1796" max="1799" width="19" style="157" customWidth="1"/>
    <col min="1800" max="2048" width="6.875" style="157"/>
    <col min="2049" max="2049" width="22.875" style="157" customWidth="1"/>
    <col min="2050" max="2050" width="19" style="157" customWidth="1"/>
    <col min="2051" max="2051" width="20.5" style="157" customWidth="1"/>
    <col min="2052" max="2055" width="19" style="157" customWidth="1"/>
    <col min="2056" max="2304" width="6.875" style="157"/>
    <col min="2305" max="2305" width="22.875" style="157" customWidth="1"/>
    <col min="2306" max="2306" width="19" style="157" customWidth="1"/>
    <col min="2307" max="2307" width="20.5" style="157" customWidth="1"/>
    <col min="2308" max="2311" width="19" style="157" customWidth="1"/>
    <col min="2312" max="2560" width="6.875" style="157"/>
    <col min="2561" max="2561" width="22.875" style="157" customWidth="1"/>
    <col min="2562" max="2562" width="19" style="157" customWidth="1"/>
    <col min="2563" max="2563" width="20.5" style="157" customWidth="1"/>
    <col min="2564" max="2567" width="19" style="157" customWidth="1"/>
    <col min="2568" max="2816" width="6.875" style="157"/>
    <col min="2817" max="2817" width="22.875" style="157" customWidth="1"/>
    <col min="2818" max="2818" width="19" style="157" customWidth="1"/>
    <col min="2819" max="2819" width="20.5" style="157" customWidth="1"/>
    <col min="2820" max="2823" width="19" style="157" customWidth="1"/>
    <col min="2824" max="3072" width="6.875" style="157"/>
    <col min="3073" max="3073" width="22.875" style="157" customWidth="1"/>
    <col min="3074" max="3074" width="19" style="157" customWidth="1"/>
    <col min="3075" max="3075" width="20.5" style="157" customWidth="1"/>
    <col min="3076" max="3079" width="19" style="157" customWidth="1"/>
    <col min="3080" max="3328" width="6.875" style="157"/>
    <col min="3329" max="3329" width="22.875" style="157" customWidth="1"/>
    <col min="3330" max="3330" width="19" style="157" customWidth="1"/>
    <col min="3331" max="3331" width="20.5" style="157" customWidth="1"/>
    <col min="3332" max="3335" width="19" style="157" customWidth="1"/>
    <col min="3336" max="3584" width="6.875" style="157"/>
    <col min="3585" max="3585" width="22.875" style="157" customWidth="1"/>
    <col min="3586" max="3586" width="19" style="157" customWidth="1"/>
    <col min="3587" max="3587" width="20.5" style="157" customWidth="1"/>
    <col min="3588" max="3591" width="19" style="157" customWidth="1"/>
    <col min="3592" max="3840" width="6.875" style="157"/>
    <col min="3841" max="3841" width="22.875" style="157" customWidth="1"/>
    <col min="3842" max="3842" width="19" style="157" customWidth="1"/>
    <col min="3843" max="3843" width="20.5" style="157" customWidth="1"/>
    <col min="3844" max="3847" width="19" style="157" customWidth="1"/>
    <col min="3848" max="4096" width="6.875" style="157"/>
    <col min="4097" max="4097" width="22.875" style="157" customWidth="1"/>
    <col min="4098" max="4098" width="19" style="157" customWidth="1"/>
    <col min="4099" max="4099" width="20.5" style="157" customWidth="1"/>
    <col min="4100" max="4103" width="19" style="157" customWidth="1"/>
    <col min="4104" max="4352" width="6.875" style="157"/>
    <col min="4353" max="4353" width="22.875" style="157" customWidth="1"/>
    <col min="4354" max="4354" width="19" style="157" customWidth="1"/>
    <col min="4355" max="4355" width="20.5" style="157" customWidth="1"/>
    <col min="4356" max="4359" width="19" style="157" customWidth="1"/>
    <col min="4360" max="4608" width="6.875" style="157"/>
    <col min="4609" max="4609" width="22.875" style="157" customWidth="1"/>
    <col min="4610" max="4610" width="19" style="157" customWidth="1"/>
    <col min="4611" max="4611" width="20.5" style="157" customWidth="1"/>
    <col min="4612" max="4615" width="19" style="157" customWidth="1"/>
    <col min="4616" max="4864" width="6.875" style="157"/>
    <col min="4865" max="4865" width="22.875" style="157" customWidth="1"/>
    <col min="4866" max="4866" width="19" style="157" customWidth="1"/>
    <col min="4867" max="4867" width="20.5" style="157" customWidth="1"/>
    <col min="4868" max="4871" width="19" style="157" customWidth="1"/>
    <col min="4872" max="5120" width="6.875" style="157"/>
    <col min="5121" max="5121" width="22.875" style="157" customWidth="1"/>
    <col min="5122" max="5122" width="19" style="157" customWidth="1"/>
    <col min="5123" max="5123" width="20.5" style="157" customWidth="1"/>
    <col min="5124" max="5127" width="19" style="157" customWidth="1"/>
    <col min="5128" max="5376" width="6.875" style="157"/>
    <col min="5377" max="5377" width="22.875" style="157" customWidth="1"/>
    <col min="5378" max="5378" width="19" style="157" customWidth="1"/>
    <col min="5379" max="5379" width="20.5" style="157" customWidth="1"/>
    <col min="5380" max="5383" width="19" style="157" customWidth="1"/>
    <col min="5384" max="5632" width="6.875" style="157"/>
    <col min="5633" max="5633" width="22.875" style="157" customWidth="1"/>
    <col min="5634" max="5634" width="19" style="157" customWidth="1"/>
    <col min="5635" max="5635" width="20.5" style="157" customWidth="1"/>
    <col min="5636" max="5639" width="19" style="157" customWidth="1"/>
    <col min="5640" max="5888" width="6.875" style="157"/>
    <col min="5889" max="5889" width="22.875" style="157" customWidth="1"/>
    <col min="5890" max="5890" width="19" style="157" customWidth="1"/>
    <col min="5891" max="5891" width="20.5" style="157" customWidth="1"/>
    <col min="5892" max="5895" width="19" style="157" customWidth="1"/>
    <col min="5896" max="6144" width="6.875" style="157"/>
    <col min="6145" max="6145" width="22.875" style="157" customWidth="1"/>
    <col min="6146" max="6146" width="19" style="157" customWidth="1"/>
    <col min="6147" max="6147" width="20.5" style="157" customWidth="1"/>
    <col min="6148" max="6151" width="19" style="157" customWidth="1"/>
    <col min="6152" max="6400" width="6.875" style="157"/>
    <col min="6401" max="6401" width="22.875" style="157" customWidth="1"/>
    <col min="6402" max="6402" width="19" style="157" customWidth="1"/>
    <col min="6403" max="6403" width="20.5" style="157" customWidth="1"/>
    <col min="6404" max="6407" width="19" style="157" customWidth="1"/>
    <col min="6408" max="6656" width="6.875" style="157"/>
    <col min="6657" max="6657" width="22.875" style="157" customWidth="1"/>
    <col min="6658" max="6658" width="19" style="157" customWidth="1"/>
    <col min="6659" max="6659" width="20.5" style="157" customWidth="1"/>
    <col min="6660" max="6663" width="19" style="157" customWidth="1"/>
    <col min="6664" max="6912" width="6.875" style="157"/>
    <col min="6913" max="6913" width="22.875" style="157" customWidth="1"/>
    <col min="6914" max="6914" width="19" style="157" customWidth="1"/>
    <col min="6915" max="6915" width="20.5" style="157" customWidth="1"/>
    <col min="6916" max="6919" width="19" style="157" customWidth="1"/>
    <col min="6920" max="7168" width="6.875" style="157"/>
    <col min="7169" max="7169" width="22.875" style="157" customWidth="1"/>
    <col min="7170" max="7170" width="19" style="157" customWidth="1"/>
    <col min="7171" max="7171" width="20.5" style="157" customWidth="1"/>
    <col min="7172" max="7175" width="19" style="157" customWidth="1"/>
    <col min="7176" max="7424" width="6.875" style="157"/>
    <col min="7425" max="7425" width="22.875" style="157" customWidth="1"/>
    <col min="7426" max="7426" width="19" style="157" customWidth="1"/>
    <col min="7427" max="7427" width="20.5" style="157" customWidth="1"/>
    <col min="7428" max="7431" width="19" style="157" customWidth="1"/>
    <col min="7432" max="7680" width="6.875" style="157"/>
    <col min="7681" max="7681" width="22.875" style="157" customWidth="1"/>
    <col min="7682" max="7682" width="19" style="157" customWidth="1"/>
    <col min="7683" max="7683" width="20.5" style="157" customWidth="1"/>
    <col min="7684" max="7687" width="19" style="157" customWidth="1"/>
    <col min="7688" max="7936" width="6.875" style="157"/>
    <col min="7937" max="7937" width="22.875" style="157" customWidth="1"/>
    <col min="7938" max="7938" width="19" style="157" customWidth="1"/>
    <col min="7939" max="7939" width="20.5" style="157" customWidth="1"/>
    <col min="7940" max="7943" width="19" style="157" customWidth="1"/>
    <col min="7944" max="8192" width="6.875" style="157"/>
    <col min="8193" max="8193" width="22.875" style="157" customWidth="1"/>
    <col min="8194" max="8194" width="19" style="157" customWidth="1"/>
    <col min="8195" max="8195" width="20.5" style="157" customWidth="1"/>
    <col min="8196" max="8199" width="19" style="157" customWidth="1"/>
    <col min="8200" max="8448" width="6.875" style="157"/>
    <col min="8449" max="8449" width="22.875" style="157" customWidth="1"/>
    <col min="8450" max="8450" width="19" style="157" customWidth="1"/>
    <col min="8451" max="8451" width="20.5" style="157" customWidth="1"/>
    <col min="8452" max="8455" width="19" style="157" customWidth="1"/>
    <col min="8456" max="8704" width="6.875" style="157"/>
    <col min="8705" max="8705" width="22.875" style="157" customWidth="1"/>
    <col min="8706" max="8706" width="19" style="157" customWidth="1"/>
    <col min="8707" max="8707" width="20.5" style="157" customWidth="1"/>
    <col min="8708" max="8711" width="19" style="157" customWidth="1"/>
    <col min="8712" max="8960" width="6.875" style="157"/>
    <col min="8961" max="8961" width="22.875" style="157" customWidth="1"/>
    <col min="8962" max="8962" width="19" style="157" customWidth="1"/>
    <col min="8963" max="8963" width="20.5" style="157" customWidth="1"/>
    <col min="8964" max="8967" width="19" style="157" customWidth="1"/>
    <col min="8968" max="9216" width="6.875" style="157"/>
    <col min="9217" max="9217" width="22.875" style="157" customWidth="1"/>
    <col min="9218" max="9218" width="19" style="157" customWidth="1"/>
    <col min="9219" max="9219" width="20.5" style="157" customWidth="1"/>
    <col min="9220" max="9223" width="19" style="157" customWidth="1"/>
    <col min="9224" max="9472" width="6.875" style="157"/>
    <col min="9473" max="9473" width="22.875" style="157" customWidth="1"/>
    <col min="9474" max="9474" width="19" style="157" customWidth="1"/>
    <col min="9475" max="9475" width="20.5" style="157" customWidth="1"/>
    <col min="9476" max="9479" width="19" style="157" customWidth="1"/>
    <col min="9480" max="9728" width="6.875" style="157"/>
    <col min="9729" max="9729" width="22.875" style="157" customWidth="1"/>
    <col min="9730" max="9730" width="19" style="157" customWidth="1"/>
    <col min="9731" max="9731" width="20.5" style="157" customWidth="1"/>
    <col min="9732" max="9735" width="19" style="157" customWidth="1"/>
    <col min="9736" max="9984" width="6.875" style="157"/>
    <col min="9985" max="9985" width="22.875" style="157" customWidth="1"/>
    <col min="9986" max="9986" width="19" style="157" customWidth="1"/>
    <col min="9987" max="9987" width="20.5" style="157" customWidth="1"/>
    <col min="9988" max="9991" width="19" style="157" customWidth="1"/>
    <col min="9992" max="10240" width="6.875" style="157"/>
    <col min="10241" max="10241" width="22.875" style="157" customWidth="1"/>
    <col min="10242" max="10242" width="19" style="157" customWidth="1"/>
    <col min="10243" max="10243" width="20.5" style="157" customWidth="1"/>
    <col min="10244" max="10247" width="19" style="157" customWidth="1"/>
    <col min="10248" max="10496" width="6.875" style="157"/>
    <col min="10497" max="10497" width="22.875" style="157" customWidth="1"/>
    <col min="10498" max="10498" width="19" style="157" customWidth="1"/>
    <col min="10499" max="10499" width="20.5" style="157" customWidth="1"/>
    <col min="10500" max="10503" width="19" style="157" customWidth="1"/>
    <col min="10504" max="10752" width="6.875" style="157"/>
    <col min="10753" max="10753" width="22.875" style="157" customWidth="1"/>
    <col min="10754" max="10754" width="19" style="157" customWidth="1"/>
    <col min="10755" max="10755" width="20.5" style="157" customWidth="1"/>
    <col min="10756" max="10759" width="19" style="157" customWidth="1"/>
    <col min="10760" max="11008" width="6.875" style="157"/>
    <col min="11009" max="11009" width="22.875" style="157" customWidth="1"/>
    <col min="11010" max="11010" width="19" style="157" customWidth="1"/>
    <col min="11011" max="11011" width="20.5" style="157" customWidth="1"/>
    <col min="11012" max="11015" width="19" style="157" customWidth="1"/>
    <col min="11016" max="11264" width="6.875" style="157"/>
    <col min="11265" max="11265" width="22.875" style="157" customWidth="1"/>
    <col min="11266" max="11266" width="19" style="157" customWidth="1"/>
    <col min="11267" max="11267" width="20.5" style="157" customWidth="1"/>
    <col min="11268" max="11271" width="19" style="157" customWidth="1"/>
    <col min="11272" max="11520" width="6.875" style="157"/>
    <col min="11521" max="11521" width="22.875" style="157" customWidth="1"/>
    <col min="11522" max="11522" width="19" style="157" customWidth="1"/>
    <col min="11523" max="11523" width="20.5" style="157" customWidth="1"/>
    <col min="11524" max="11527" width="19" style="157" customWidth="1"/>
    <col min="11528" max="11776" width="6.875" style="157"/>
    <col min="11777" max="11777" width="22.875" style="157" customWidth="1"/>
    <col min="11778" max="11778" width="19" style="157" customWidth="1"/>
    <col min="11779" max="11779" width="20.5" style="157" customWidth="1"/>
    <col min="11780" max="11783" width="19" style="157" customWidth="1"/>
    <col min="11784" max="12032" width="6.875" style="157"/>
    <col min="12033" max="12033" width="22.875" style="157" customWidth="1"/>
    <col min="12034" max="12034" width="19" style="157" customWidth="1"/>
    <col min="12035" max="12035" width="20.5" style="157" customWidth="1"/>
    <col min="12036" max="12039" width="19" style="157" customWidth="1"/>
    <col min="12040" max="12288" width="6.875" style="157"/>
    <col min="12289" max="12289" width="22.875" style="157" customWidth="1"/>
    <col min="12290" max="12290" width="19" style="157" customWidth="1"/>
    <col min="12291" max="12291" width="20.5" style="157" customWidth="1"/>
    <col min="12292" max="12295" width="19" style="157" customWidth="1"/>
    <col min="12296" max="12544" width="6.875" style="157"/>
    <col min="12545" max="12545" width="22.875" style="157" customWidth="1"/>
    <col min="12546" max="12546" width="19" style="157" customWidth="1"/>
    <col min="12547" max="12547" width="20.5" style="157" customWidth="1"/>
    <col min="12548" max="12551" width="19" style="157" customWidth="1"/>
    <col min="12552" max="12800" width="6.875" style="157"/>
    <col min="12801" max="12801" width="22.875" style="157" customWidth="1"/>
    <col min="12802" max="12802" width="19" style="157" customWidth="1"/>
    <col min="12803" max="12803" width="20.5" style="157" customWidth="1"/>
    <col min="12804" max="12807" width="19" style="157" customWidth="1"/>
    <col min="12808" max="13056" width="6.875" style="157"/>
    <col min="13057" max="13057" width="22.875" style="157" customWidth="1"/>
    <col min="13058" max="13058" width="19" style="157" customWidth="1"/>
    <col min="13059" max="13059" width="20.5" style="157" customWidth="1"/>
    <col min="13060" max="13063" width="19" style="157" customWidth="1"/>
    <col min="13064" max="13312" width="6.875" style="157"/>
    <col min="13313" max="13313" width="22.875" style="157" customWidth="1"/>
    <col min="13314" max="13314" width="19" style="157" customWidth="1"/>
    <col min="13315" max="13315" width="20.5" style="157" customWidth="1"/>
    <col min="13316" max="13319" width="19" style="157" customWidth="1"/>
    <col min="13320" max="13568" width="6.875" style="157"/>
    <col min="13569" max="13569" width="22.875" style="157" customWidth="1"/>
    <col min="13570" max="13570" width="19" style="157" customWidth="1"/>
    <col min="13571" max="13571" width="20.5" style="157" customWidth="1"/>
    <col min="13572" max="13575" width="19" style="157" customWidth="1"/>
    <col min="13576" max="13824" width="6.875" style="157"/>
    <col min="13825" max="13825" width="22.875" style="157" customWidth="1"/>
    <col min="13826" max="13826" width="19" style="157" customWidth="1"/>
    <col min="13827" max="13827" width="20.5" style="157" customWidth="1"/>
    <col min="13828" max="13831" width="19" style="157" customWidth="1"/>
    <col min="13832" max="14080" width="6.875" style="157"/>
    <col min="14081" max="14081" width="22.875" style="157" customWidth="1"/>
    <col min="14082" max="14082" width="19" style="157" customWidth="1"/>
    <col min="14083" max="14083" width="20.5" style="157" customWidth="1"/>
    <col min="14084" max="14087" width="19" style="157" customWidth="1"/>
    <col min="14088" max="14336" width="6.875" style="157"/>
    <col min="14337" max="14337" width="22.875" style="157" customWidth="1"/>
    <col min="14338" max="14338" width="19" style="157" customWidth="1"/>
    <col min="14339" max="14339" width="20.5" style="157" customWidth="1"/>
    <col min="14340" max="14343" width="19" style="157" customWidth="1"/>
    <col min="14344" max="14592" width="6.875" style="157"/>
    <col min="14593" max="14593" width="22.875" style="157" customWidth="1"/>
    <col min="14594" max="14594" width="19" style="157" customWidth="1"/>
    <col min="14595" max="14595" width="20.5" style="157" customWidth="1"/>
    <col min="14596" max="14599" width="19" style="157" customWidth="1"/>
    <col min="14600" max="14848" width="6.875" style="157"/>
    <col min="14849" max="14849" width="22.875" style="157" customWidth="1"/>
    <col min="14850" max="14850" width="19" style="157" customWidth="1"/>
    <col min="14851" max="14851" width="20.5" style="157" customWidth="1"/>
    <col min="14852" max="14855" width="19" style="157" customWidth="1"/>
    <col min="14856" max="15104" width="6.875" style="157"/>
    <col min="15105" max="15105" width="22.875" style="157" customWidth="1"/>
    <col min="15106" max="15106" width="19" style="157" customWidth="1"/>
    <col min="15107" max="15107" width="20.5" style="157" customWidth="1"/>
    <col min="15108" max="15111" width="19" style="157" customWidth="1"/>
    <col min="15112" max="15360" width="6.875" style="157"/>
    <col min="15361" max="15361" width="22.875" style="157" customWidth="1"/>
    <col min="15362" max="15362" width="19" style="157" customWidth="1"/>
    <col min="15363" max="15363" width="20.5" style="157" customWidth="1"/>
    <col min="15364" max="15367" width="19" style="157" customWidth="1"/>
    <col min="15368" max="15616" width="6.875" style="157"/>
    <col min="15617" max="15617" width="22.875" style="157" customWidth="1"/>
    <col min="15618" max="15618" width="19" style="157" customWidth="1"/>
    <col min="15619" max="15619" width="20.5" style="157" customWidth="1"/>
    <col min="15620" max="15623" width="19" style="157" customWidth="1"/>
    <col min="15624" max="15872" width="6.875" style="157"/>
    <col min="15873" max="15873" width="22.875" style="157" customWidth="1"/>
    <col min="15874" max="15874" width="19" style="157" customWidth="1"/>
    <col min="15875" max="15875" width="20.5" style="157" customWidth="1"/>
    <col min="15876" max="15879" width="19" style="157" customWidth="1"/>
    <col min="15880" max="16128" width="6.875" style="157"/>
    <col min="16129" max="16129" width="22.875" style="157" customWidth="1"/>
    <col min="16130" max="16130" width="19" style="157" customWidth="1"/>
    <col min="16131" max="16131" width="20.5" style="157" customWidth="1"/>
    <col min="16132" max="16135" width="19" style="157" customWidth="1"/>
    <col min="16136" max="16384" width="6.875" style="157"/>
  </cols>
  <sheetData>
    <row r="1" s="155" customFormat="1" customHeight="1" spans="1:7">
      <c r="A1" s="36" t="s">
        <v>311</v>
      </c>
      <c r="B1" s="158"/>
      <c r="C1" s="158"/>
      <c r="D1" s="158"/>
      <c r="E1" s="158"/>
      <c r="F1" s="158"/>
      <c r="G1" s="158"/>
    </row>
    <row r="2" s="155" customFormat="1" ht="38.25" customHeight="1" spans="1:7">
      <c r="A2" s="159" t="s">
        <v>312</v>
      </c>
      <c r="B2" s="160"/>
      <c r="C2" s="160"/>
      <c r="D2" s="160"/>
      <c r="E2" s="160"/>
      <c r="F2" s="160"/>
      <c r="G2" s="160"/>
    </row>
    <row r="3" s="155" customFormat="1" customHeight="1" spans="1:7">
      <c r="A3" s="161"/>
      <c r="B3" s="158"/>
      <c r="C3" s="158"/>
      <c r="D3" s="158"/>
      <c r="E3" s="158"/>
      <c r="F3" s="158"/>
      <c r="G3" s="158"/>
    </row>
    <row r="4" s="155" customFormat="1" customHeight="1" spans="1:7">
      <c r="A4" s="162"/>
      <c r="B4" s="163"/>
      <c r="C4" s="163"/>
      <c r="D4" s="163"/>
      <c r="E4" s="163"/>
      <c r="F4" s="163"/>
      <c r="G4" s="164" t="s">
        <v>313</v>
      </c>
    </row>
    <row r="5" s="155" customFormat="1" customHeight="1" spans="1:7">
      <c r="A5" s="165" t="s">
        <v>314</v>
      </c>
      <c r="B5" s="165"/>
      <c r="C5" s="165" t="s">
        <v>315</v>
      </c>
      <c r="D5" s="165"/>
      <c r="E5" s="165"/>
      <c r="F5" s="165"/>
      <c r="G5" s="165"/>
    </row>
    <row r="6" s="155" customFormat="1" ht="45" customHeight="1" spans="1:7">
      <c r="A6" s="166" t="s">
        <v>316</v>
      </c>
      <c r="B6" s="166" t="s">
        <v>317</v>
      </c>
      <c r="C6" s="166" t="s">
        <v>316</v>
      </c>
      <c r="D6" s="166" t="s">
        <v>318</v>
      </c>
      <c r="E6" s="166" t="s">
        <v>319</v>
      </c>
      <c r="F6" s="166" t="s">
        <v>320</v>
      </c>
      <c r="G6" s="166" t="s">
        <v>321</v>
      </c>
    </row>
    <row r="7" s="155" customFormat="1" customHeight="1" spans="1:7">
      <c r="A7" s="167" t="s">
        <v>322</v>
      </c>
      <c r="B7" s="168">
        <f>B8</f>
        <v>243.934219</v>
      </c>
      <c r="C7" s="169" t="s">
        <v>323</v>
      </c>
      <c r="D7" s="170">
        <f>SUM(D8:D37)</f>
        <v>243.934219</v>
      </c>
      <c r="E7" s="170">
        <f>D7</f>
        <v>243.934219</v>
      </c>
      <c r="F7" s="170"/>
      <c r="G7" s="170"/>
    </row>
    <row r="8" s="155" customFormat="1" customHeight="1" spans="1:7">
      <c r="A8" s="171" t="s">
        <v>324</v>
      </c>
      <c r="B8" s="172">
        <f>2439342.19/10000</f>
        <v>243.934219</v>
      </c>
      <c r="C8" s="173" t="s">
        <v>325</v>
      </c>
      <c r="D8" s="174">
        <f>2075191.85/10000</f>
        <v>207.519185</v>
      </c>
      <c r="E8" s="170">
        <f>D8</f>
        <v>207.519185</v>
      </c>
      <c r="F8" s="175"/>
      <c r="G8" s="175"/>
    </row>
    <row r="9" s="155" customFormat="1" customHeight="1" spans="1:7">
      <c r="A9" s="171" t="s">
        <v>326</v>
      </c>
      <c r="B9" s="176"/>
      <c r="C9" s="173" t="s">
        <v>327</v>
      </c>
      <c r="D9" s="174">
        <v>0</v>
      </c>
      <c r="E9" s="170">
        <f t="shared" ref="E9:E37" si="0">D9</f>
        <v>0</v>
      </c>
      <c r="F9" s="175"/>
      <c r="G9" s="175"/>
    </row>
    <row r="10" s="155" customFormat="1" customHeight="1" spans="1:7">
      <c r="A10" s="177" t="s">
        <v>328</v>
      </c>
      <c r="B10" s="178"/>
      <c r="C10" s="173" t="s">
        <v>329</v>
      </c>
      <c r="D10" s="174">
        <v>0</v>
      </c>
      <c r="E10" s="170">
        <f t="shared" si="0"/>
        <v>0</v>
      </c>
      <c r="F10" s="175"/>
      <c r="G10" s="175"/>
    </row>
    <row r="11" s="155" customFormat="1" customHeight="1" spans="1:7">
      <c r="A11" s="179" t="s">
        <v>330</v>
      </c>
      <c r="B11" s="168"/>
      <c r="C11" s="173" t="s">
        <v>331</v>
      </c>
      <c r="D11" s="174">
        <v>0</v>
      </c>
      <c r="E11" s="170">
        <f t="shared" si="0"/>
        <v>0</v>
      </c>
      <c r="F11" s="175"/>
      <c r="G11" s="175"/>
    </row>
    <row r="12" s="155" customFormat="1" customHeight="1" spans="1:7">
      <c r="A12" s="177" t="s">
        <v>324</v>
      </c>
      <c r="B12" s="172"/>
      <c r="C12" s="173" t="s">
        <v>332</v>
      </c>
      <c r="D12" s="174">
        <v>0</v>
      </c>
      <c r="E12" s="170">
        <f t="shared" si="0"/>
        <v>0</v>
      </c>
      <c r="F12" s="175"/>
      <c r="G12" s="175"/>
    </row>
    <row r="13" s="155" customFormat="1" customHeight="1" spans="1:7">
      <c r="A13" s="177" t="s">
        <v>326</v>
      </c>
      <c r="B13" s="176"/>
      <c r="C13" s="180" t="s">
        <v>333</v>
      </c>
      <c r="D13" s="174">
        <v>0</v>
      </c>
      <c r="E13" s="170">
        <f t="shared" si="0"/>
        <v>0</v>
      </c>
      <c r="F13" s="175"/>
      <c r="G13" s="175"/>
    </row>
    <row r="14" s="155" customFormat="1" customHeight="1" spans="1:13">
      <c r="A14" s="171" t="s">
        <v>328</v>
      </c>
      <c r="B14" s="178"/>
      <c r="C14" s="173" t="s">
        <v>334</v>
      </c>
      <c r="D14" s="174">
        <v>0</v>
      </c>
      <c r="E14" s="170">
        <f t="shared" si="0"/>
        <v>0</v>
      </c>
      <c r="F14" s="175"/>
      <c r="G14" s="175"/>
      <c r="M14" s="188"/>
    </row>
    <row r="15" s="155" customFormat="1" customHeight="1" spans="1:13">
      <c r="A15" s="171"/>
      <c r="B15" s="178"/>
      <c r="C15" s="173" t="s">
        <v>335</v>
      </c>
      <c r="D15" s="174">
        <f>216058.36/10000</f>
        <v>21.605836</v>
      </c>
      <c r="E15" s="170">
        <f t="shared" si="0"/>
        <v>21.605836</v>
      </c>
      <c r="F15" s="175"/>
      <c r="G15" s="175"/>
      <c r="M15" s="188"/>
    </row>
    <row r="16" s="155" customFormat="1" customHeight="1" spans="1:13">
      <c r="A16" s="171"/>
      <c r="B16" s="178"/>
      <c r="C16" s="173" t="s">
        <v>336</v>
      </c>
      <c r="D16" s="174">
        <v>0</v>
      </c>
      <c r="E16" s="170">
        <f t="shared" si="0"/>
        <v>0</v>
      </c>
      <c r="F16" s="175"/>
      <c r="G16" s="175"/>
      <c r="M16" s="188"/>
    </row>
    <row r="17" s="155" customFormat="1" customHeight="1" spans="1:13">
      <c r="A17" s="171"/>
      <c r="B17" s="178"/>
      <c r="C17" s="173" t="s">
        <v>337</v>
      </c>
      <c r="D17" s="174">
        <f>72580.18/10000</f>
        <v>7.258018</v>
      </c>
      <c r="E17" s="170">
        <f t="shared" si="0"/>
        <v>7.258018</v>
      </c>
      <c r="F17" s="175"/>
      <c r="G17" s="175"/>
      <c r="M17" s="188"/>
    </row>
    <row r="18" s="155" customFormat="1" customHeight="1" spans="1:13">
      <c r="A18" s="171"/>
      <c r="B18" s="178"/>
      <c r="C18" s="173" t="s">
        <v>338</v>
      </c>
      <c r="D18" s="174">
        <v>0</v>
      </c>
      <c r="E18" s="170">
        <f t="shared" si="0"/>
        <v>0</v>
      </c>
      <c r="F18" s="175"/>
      <c r="G18" s="175"/>
      <c r="M18" s="188"/>
    </row>
    <row r="19" s="155" customFormat="1" customHeight="1" spans="1:13">
      <c r="A19" s="171"/>
      <c r="B19" s="178"/>
      <c r="C19" s="180" t="s">
        <v>339</v>
      </c>
      <c r="D19" s="174">
        <v>0</v>
      </c>
      <c r="E19" s="170">
        <f t="shared" si="0"/>
        <v>0</v>
      </c>
      <c r="F19" s="175"/>
      <c r="G19" s="175"/>
      <c r="M19" s="188"/>
    </row>
    <row r="20" s="155" customFormat="1" customHeight="1" spans="1:13">
      <c r="A20" s="171"/>
      <c r="B20" s="178"/>
      <c r="C20" s="180" t="s">
        <v>340</v>
      </c>
      <c r="D20" s="174">
        <v>0</v>
      </c>
      <c r="E20" s="170">
        <f t="shared" si="0"/>
        <v>0</v>
      </c>
      <c r="F20" s="175"/>
      <c r="G20" s="175"/>
      <c r="M20" s="188"/>
    </row>
    <row r="21" s="155" customFormat="1" customHeight="1" spans="1:13">
      <c r="A21" s="171"/>
      <c r="B21" s="178"/>
      <c r="C21" s="180" t="s">
        <v>341</v>
      </c>
      <c r="D21" s="174">
        <v>0</v>
      </c>
      <c r="E21" s="170">
        <f t="shared" si="0"/>
        <v>0</v>
      </c>
      <c r="F21" s="175"/>
      <c r="G21" s="175"/>
      <c r="M21" s="188"/>
    </row>
    <row r="22" s="155" customFormat="1" customHeight="1" spans="1:13">
      <c r="A22" s="171"/>
      <c r="B22" s="178"/>
      <c r="C22" s="181" t="s">
        <v>342</v>
      </c>
      <c r="D22" s="174">
        <v>0</v>
      </c>
      <c r="E22" s="170">
        <f t="shared" si="0"/>
        <v>0</v>
      </c>
      <c r="F22" s="175"/>
      <c r="G22" s="175"/>
      <c r="M22" s="188"/>
    </row>
    <row r="23" s="155" customFormat="1" customHeight="1" spans="1:13">
      <c r="A23" s="171"/>
      <c r="B23" s="178"/>
      <c r="C23" s="181" t="s">
        <v>343</v>
      </c>
      <c r="D23" s="174">
        <v>0</v>
      </c>
      <c r="E23" s="170">
        <f t="shared" si="0"/>
        <v>0</v>
      </c>
      <c r="F23" s="175"/>
      <c r="G23" s="175"/>
      <c r="M23" s="188"/>
    </row>
    <row r="24" s="155" customFormat="1" customHeight="1" spans="1:13">
      <c r="A24" s="171"/>
      <c r="B24" s="178"/>
      <c r="C24" s="181" t="s">
        <v>344</v>
      </c>
      <c r="D24" s="174">
        <v>0</v>
      </c>
      <c r="E24" s="170">
        <f t="shared" si="0"/>
        <v>0</v>
      </c>
      <c r="F24" s="175"/>
      <c r="G24" s="175"/>
      <c r="M24" s="188"/>
    </row>
    <row r="25" s="155" customFormat="1" customHeight="1" spans="1:13">
      <c r="A25" s="171"/>
      <c r="B25" s="178"/>
      <c r="C25" s="181" t="s">
        <v>345</v>
      </c>
      <c r="D25" s="174">
        <v>0</v>
      </c>
      <c r="E25" s="170">
        <f t="shared" si="0"/>
        <v>0</v>
      </c>
      <c r="F25" s="175"/>
      <c r="G25" s="175"/>
      <c r="M25" s="188"/>
    </row>
    <row r="26" s="155" customFormat="1" customHeight="1" spans="1:13">
      <c r="A26" s="171"/>
      <c r="B26" s="178"/>
      <c r="C26" s="181" t="s">
        <v>346</v>
      </c>
      <c r="D26" s="174">
        <v>0</v>
      </c>
      <c r="E26" s="170">
        <f t="shared" si="0"/>
        <v>0</v>
      </c>
      <c r="F26" s="175"/>
      <c r="G26" s="175"/>
      <c r="M26" s="188"/>
    </row>
    <row r="27" s="155" customFormat="1" customHeight="1" spans="1:13">
      <c r="A27" s="171"/>
      <c r="B27" s="178"/>
      <c r="C27" s="181" t="s">
        <v>347</v>
      </c>
      <c r="D27" s="174">
        <f>75511.8/10000</f>
        <v>7.55118</v>
      </c>
      <c r="E27" s="170">
        <f t="shared" si="0"/>
        <v>7.55118</v>
      </c>
      <c r="F27" s="175"/>
      <c r="G27" s="175"/>
      <c r="M27" s="188"/>
    </row>
    <row r="28" s="155" customFormat="1" customHeight="1" spans="1:13">
      <c r="A28" s="171"/>
      <c r="B28" s="178"/>
      <c r="C28" s="181" t="s">
        <v>348</v>
      </c>
      <c r="D28" s="174">
        <v>0</v>
      </c>
      <c r="E28" s="170">
        <f t="shared" si="0"/>
        <v>0</v>
      </c>
      <c r="F28" s="175"/>
      <c r="G28" s="175"/>
      <c r="M28" s="188"/>
    </row>
    <row r="29" s="155" customFormat="1" customHeight="1" spans="1:13">
      <c r="A29" s="171"/>
      <c r="B29" s="178"/>
      <c r="C29" s="181" t="s">
        <v>349</v>
      </c>
      <c r="D29" s="174">
        <v>0</v>
      </c>
      <c r="E29" s="170">
        <f t="shared" si="0"/>
        <v>0</v>
      </c>
      <c r="F29" s="175"/>
      <c r="G29" s="175"/>
      <c r="M29" s="188"/>
    </row>
    <row r="30" s="155" customFormat="1" customHeight="1" spans="1:13">
      <c r="A30" s="171"/>
      <c r="B30" s="178"/>
      <c r="C30" s="181" t="s">
        <v>350</v>
      </c>
      <c r="D30" s="174">
        <v>0</v>
      </c>
      <c r="E30" s="170">
        <f t="shared" si="0"/>
        <v>0</v>
      </c>
      <c r="F30" s="175"/>
      <c r="G30" s="175"/>
      <c r="M30" s="188"/>
    </row>
    <row r="31" s="155" customFormat="1" customHeight="1" spans="1:13">
      <c r="A31" s="171"/>
      <c r="B31" s="178"/>
      <c r="C31" s="181" t="s">
        <v>351</v>
      </c>
      <c r="D31" s="174">
        <v>0</v>
      </c>
      <c r="E31" s="170">
        <f t="shared" si="0"/>
        <v>0</v>
      </c>
      <c r="F31" s="175"/>
      <c r="G31" s="175"/>
      <c r="M31" s="188"/>
    </row>
    <row r="32" s="155" customFormat="1" customHeight="1" spans="1:13">
      <c r="A32" s="171"/>
      <c r="B32" s="178"/>
      <c r="C32" s="181" t="s">
        <v>352</v>
      </c>
      <c r="D32" s="174">
        <v>0</v>
      </c>
      <c r="E32" s="170">
        <f t="shared" si="0"/>
        <v>0</v>
      </c>
      <c r="F32" s="175"/>
      <c r="G32" s="175"/>
      <c r="M32" s="188"/>
    </row>
    <row r="33" s="155" customFormat="1" customHeight="1" spans="1:13">
      <c r="A33" s="171"/>
      <c r="B33" s="178"/>
      <c r="C33" s="181" t="s">
        <v>353</v>
      </c>
      <c r="D33" s="174">
        <v>0</v>
      </c>
      <c r="E33" s="170">
        <f t="shared" si="0"/>
        <v>0</v>
      </c>
      <c r="F33" s="175"/>
      <c r="G33" s="175"/>
      <c r="M33" s="188"/>
    </row>
    <row r="34" s="155" customFormat="1" customHeight="1" spans="1:13">
      <c r="A34" s="171"/>
      <c r="B34" s="178"/>
      <c r="C34" s="181" t="s">
        <v>354</v>
      </c>
      <c r="D34" s="174">
        <v>0</v>
      </c>
      <c r="E34" s="170">
        <f t="shared" si="0"/>
        <v>0</v>
      </c>
      <c r="F34" s="175"/>
      <c r="G34" s="175"/>
      <c r="M34" s="188"/>
    </row>
    <row r="35" s="155" customFormat="1" customHeight="1" spans="1:13">
      <c r="A35" s="171"/>
      <c r="B35" s="178"/>
      <c r="C35" s="181" t="s">
        <v>355</v>
      </c>
      <c r="D35" s="174">
        <v>0</v>
      </c>
      <c r="E35" s="170">
        <f t="shared" si="0"/>
        <v>0</v>
      </c>
      <c r="F35" s="175"/>
      <c r="G35" s="175"/>
      <c r="M35" s="188"/>
    </row>
    <row r="36" s="155" customFormat="1" customHeight="1" spans="1:13">
      <c r="A36" s="171"/>
      <c r="B36" s="178"/>
      <c r="C36" s="181" t="s">
        <v>356</v>
      </c>
      <c r="D36" s="174">
        <v>0</v>
      </c>
      <c r="E36" s="170">
        <f t="shared" si="0"/>
        <v>0</v>
      </c>
      <c r="F36" s="175"/>
      <c r="G36" s="175"/>
      <c r="M36" s="188"/>
    </row>
    <row r="37" s="155" customFormat="1" customHeight="1" spans="1:13">
      <c r="A37" s="171"/>
      <c r="B37" s="178"/>
      <c r="C37" s="181" t="s">
        <v>357</v>
      </c>
      <c r="D37" s="174">
        <v>0</v>
      </c>
      <c r="E37" s="170">
        <f t="shared" si="0"/>
        <v>0</v>
      </c>
      <c r="F37" s="175"/>
      <c r="G37" s="175"/>
      <c r="M37" s="188"/>
    </row>
    <row r="38" s="155" customFormat="1" customHeight="1" spans="1:7">
      <c r="A38" s="179"/>
      <c r="B38" s="182"/>
      <c r="C38" s="182" t="s">
        <v>358</v>
      </c>
      <c r="D38" s="183">
        <f>E38+F38+G38</f>
        <v>0</v>
      </c>
      <c r="E38" s="184">
        <f>B8+B12-E7</f>
        <v>0</v>
      </c>
      <c r="F38" s="184">
        <f>B9+B13-F7</f>
        <v>0</v>
      </c>
      <c r="G38" s="184">
        <f>B10+B14-G7</f>
        <v>0</v>
      </c>
    </row>
    <row r="39" s="155" customFormat="1" customHeight="1" spans="1:7">
      <c r="A39" s="179"/>
      <c r="B39" s="182"/>
      <c r="C39" s="182"/>
      <c r="D39" s="184"/>
      <c r="E39" s="184"/>
      <c r="F39" s="184"/>
      <c r="G39" s="185"/>
    </row>
    <row r="40" s="155" customFormat="1" customHeight="1" spans="1:7">
      <c r="A40" s="179" t="s">
        <v>359</v>
      </c>
      <c r="B40" s="186">
        <f>B7+B11</f>
        <v>243.934219</v>
      </c>
      <c r="C40" s="186" t="s">
        <v>360</v>
      </c>
      <c r="D40" s="184">
        <f>SUM(D7+D38)</f>
        <v>243.934219</v>
      </c>
      <c r="E40" s="184">
        <f>SUM(E7+E38)</f>
        <v>243.934219</v>
      </c>
      <c r="F40" s="184">
        <f>SUM(F7+F38)</f>
        <v>0</v>
      </c>
      <c r="G40" s="184">
        <f>SUM(G7+G38)</f>
        <v>0</v>
      </c>
    </row>
    <row r="41" customHeight="1" spans="1:6">
      <c r="A41" s="187"/>
      <c r="B41" s="187"/>
      <c r="C41" s="187"/>
      <c r="D41" s="187"/>
      <c r="E41" s="187"/>
      <c r="F41" s="18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66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23.625" style="45" customWidth="1"/>
    <col min="2" max="2" width="44.625" style="45" customWidth="1"/>
    <col min="3" max="5" width="15.375" style="143" customWidth="1"/>
    <col min="6" max="255" width="6.875" style="45"/>
    <col min="256" max="256" width="23.625" style="45" customWidth="1"/>
    <col min="257" max="257" width="44.625" style="45" customWidth="1"/>
    <col min="258" max="258" width="16.5" style="45" customWidth="1"/>
    <col min="259" max="261" width="13.625" style="45" customWidth="1"/>
    <col min="262" max="511" width="6.875" style="45"/>
    <col min="512" max="512" width="23.625" style="45" customWidth="1"/>
    <col min="513" max="513" width="44.625" style="45" customWidth="1"/>
    <col min="514" max="514" width="16.5" style="45" customWidth="1"/>
    <col min="515" max="517" width="13.625" style="45" customWidth="1"/>
    <col min="518" max="767" width="6.875" style="45"/>
    <col min="768" max="768" width="23.625" style="45" customWidth="1"/>
    <col min="769" max="769" width="44.625" style="45" customWidth="1"/>
    <col min="770" max="770" width="16.5" style="45" customWidth="1"/>
    <col min="771" max="773" width="13.625" style="45" customWidth="1"/>
    <col min="774" max="1023" width="6.875" style="45"/>
    <col min="1024" max="1024" width="23.625" style="45" customWidth="1"/>
    <col min="1025" max="1025" width="44.625" style="45" customWidth="1"/>
    <col min="1026" max="1026" width="16.5" style="45" customWidth="1"/>
    <col min="1027" max="1029" width="13.625" style="45" customWidth="1"/>
    <col min="1030" max="1279" width="6.875" style="45"/>
    <col min="1280" max="1280" width="23.625" style="45" customWidth="1"/>
    <col min="1281" max="1281" width="44.625" style="45" customWidth="1"/>
    <col min="1282" max="1282" width="16.5" style="45" customWidth="1"/>
    <col min="1283" max="1285" width="13.625" style="45" customWidth="1"/>
    <col min="1286" max="1535" width="6.875" style="45"/>
    <col min="1536" max="1536" width="23.625" style="45" customWidth="1"/>
    <col min="1537" max="1537" width="44.625" style="45" customWidth="1"/>
    <col min="1538" max="1538" width="16.5" style="45" customWidth="1"/>
    <col min="1539" max="1541" width="13.625" style="45" customWidth="1"/>
    <col min="1542" max="1791" width="6.875" style="45"/>
    <col min="1792" max="1792" width="23.625" style="45" customWidth="1"/>
    <col min="1793" max="1793" width="44.625" style="45" customWidth="1"/>
    <col min="1794" max="1794" width="16.5" style="45" customWidth="1"/>
    <col min="1795" max="1797" width="13.625" style="45" customWidth="1"/>
    <col min="1798" max="2047" width="6.875" style="45"/>
    <col min="2048" max="2048" width="23.625" style="45" customWidth="1"/>
    <col min="2049" max="2049" width="44.625" style="45" customWidth="1"/>
    <col min="2050" max="2050" width="16.5" style="45" customWidth="1"/>
    <col min="2051" max="2053" width="13.625" style="45" customWidth="1"/>
    <col min="2054" max="2303" width="6.875" style="45"/>
    <col min="2304" max="2304" width="23.625" style="45" customWidth="1"/>
    <col min="2305" max="2305" width="44.625" style="45" customWidth="1"/>
    <col min="2306" max="2306" width="16.5" style="45" customWidth="1"/>
    <col min="2307" max="2309" width="13.625" style="45" customWidth="1"/>
    <col min="2310" max="2559" width="6.875" style="45"/>
    <col min="2560" max="2560" width="23.625" style="45" customWidth="1"/>
    <col min="2561" max="2561" width="44.625" style="45" customWidth="1"/>
    <col min="2562" max="2562" width="16.5" style="45" customWidth="1"/>
    <col min="2563" max="2565" width="13.625" style="45" customWidth="1"/>
    <col min="2566" max="2815" width="6.875" style="45"/>
    <col min="2816" max="2816" width="23.625" style="45" customWidth="1"/>
    <col min="2817" max="2817" width="44.625" style="45" customWidth="1"/>
    <col min="2818" max="2818" width="16.5" style="45" customWidth="1"/>
    <col min="2819" max="2821" width="13.625" style="45" customWidth="1"/>
    <col min="2822" max="3071" width="6.875" style="45"/>
    <col min="3072" max="3072" width="23.625" style="45" customWidth="1"/>
    <col min="3073" max="3073" width="44.625" style="45" customWidth="1"/>
    <col min="3074" max="3074" width="16.5" style="45" customWidth="1"/>
    <col min="3075" max="3077" width="13.625" style="45" customWidth="1"/>
    <col min="3078" max="3327" width="6.875" style="45"/>
    <col min="3328" max="3328" width="23.625" style="45" customWidth="1"/>
    <col min="3329" max="3329" width="44.625" style="45" customWidth="1"/>
    <col min="3330" max="3330" width="16.5" style="45" customWidth="1"/>
    <col min="3331" max="3333" width="13.625" style="45" customWidth="1"/>
    <col min="3334" max="3583" width="6.875" style="45"/>
    <col min="3584" max="3584" width="23.625" style="45" customWidth="1"/>
    <col min="3585" max="3585" width="44.625" style="45" customWidth="1"/>
    <col min="3586" max="3586" width="16.5" style="45" customWidth="1"/>
    <col min="3587" max="3589" width="13.625" style="45" customWidth="1"/>
    <col min="3590" max="3839" width="6.875" style="45"/>
    <col min="3840" max="3840" width="23.625" style="45" customWidth="1"/>
    <col min="3841" max="3841" width="44.625" style="45" customWidth="1"/>
    <col min="3842" max="3842" width="16.5" style="45" customWidth="1"/>
    <col min="3843" max="3845" width="13.625" style="45" customWidth="1"/>
    <col min="3846" max="4095" width="6.875" style="45"/>
    <col min="4096" max="4096" width="23.625" style="45" customWidth="1"/>
    <col min="4097" max="4097" width="44.625" style="45" customWidth="1"/>
    <col min="4098" max="4098" width="16.5" style="45" customWidth="1"/>
    <col min="4099" max="4101" width="13.625" style="45" customWidth="1"/>
    <col min="4102" max="4351" width="6.875" style="45"/>
    <col min="4352" max="4352" width="23.625" style="45" customWidth="1"/>
    <col min="4353" max="4353" width="44.625" style="45" customWidth="1"/>
    <col min="4354" max="4354" width="16.5" style="45" customWidth="1"/>
    <col min="4355" max="4357" width="13.625" style="45" customWidth="1"/>
    <col min="4358" max="4607" width="6.875" style="45"/>
    <col min="4608" max="4608" width="23.625" style="45" customWidth="1"/>
    <col min="4609" max="4609" width="44.625" style="45" customWidth="1"/>
    <col min="4610" max="4610" width="16.5" style="45" customWidth="1"/>
    <col min="4611" max="4613" width="13.625" style="45" customWidth="1"/>
    <col min="4614" max="4863" width="6.875" style="45"/>
    <col min="4864" max="4864" width="23.625" style="45" customWidth="1"/>
    <col min="4865" max="4865" width="44.625" style="45" customWidth="1"/>
    <col min="4866" max="4866" width="16.5" style="45" customWidth="1"/>
    <col min="4867" max="4869" width="13.625" style="45" customWidth="1"/>
    <col min="4870" max="5119" width="6.875" style="45"/>
    <col min="5120" max="5120" width="23.625" style="45" customWidth="1"/>
    <col min="5121" max="5121" width="44.625" style="45" customWidth="1"/>
    <col min="5122" max="5122" width="16.5" style="45" customWidth="1"/>
    <col min="5123" max="5125" width="13.625" style="45" customWidth="1"/>
    <col min="5126" max="5375" width="6.875" style="45"/>
    <col min="5376" max="5376" width="23.625" style="45" customWidth="1"/>
    <col min="5377" max="5377" width="44.625" style="45" customWidth="1"/>
    <col min="5378" max="5378" width="16.5" style="45" customWidth="1"/>
    <col min="5379" max="5381" width="13.625" style="45" customWidth="1"/>
    <col min="5382" max="5631" width="6.875" style="45"/>
    <col min="5632" max="5632" width="23.625" style="45" customWidth="1"/>
    <col min="5633" max="5633" width="44.625" style="45" customWidth="1"/>
    <col min="5634" max="5634" width="16.5" style="45" customWidth="1"/>
    <col min="5635" max="5637" width="13.625" style="45" customWidth="1"/>
    <col min="5638" max="5887" width="6.875" style="45"/>
    <col min="5888" max="5888" width="23.625" style="45" customWidth="1"/>
    <col min="5889" max="5889" width="44.625" style="45" customWidth="1"/>
    <col min="5890" max="5890" width="16.5" style="45" customWidth="1"/>
    <col min="5891" max="5893" width="13.625" style="45" customWidth="1"/>
    <col min="5894" max="6143" width="6.875" style="45"/>
    <col min="6144" max="6144" width="23.625" style="45" customWidth="1"/>
    <col min="6145" max="6145" width="44.625" style="45" customWidth="1"/>
    <col min="6146" max="6146" width="16.5" style="45" customWidth="1"/>
    <col min="6147" max="6149" width="13.625" style="45" customWidth="1"/>
    <col min="6150" max="6399" width="6.875" style="45"/>
    <col min="6400" max="6400" width="23.625" style="45" customWidth="1"/>
    <col min="6401" max="6401" width="44.625" style="45" customWidth="1"/>
    <col min="6402" max="6402" width="16.5" style="45" customWidth="1"/>
    <col min="6403" max="6405" width="13.625" style="45" customWidth="1"/>
    <col min="6406" max="6655" width="6.875" style="45"/>
    <col min="6656" max="6656" width="23.625" style="45" customWidth="1"/>
    <col min="6657" max="6657" width="44.625" style="45" customWidth="1"/>
    <col min="6658" max="6658" width="16.5" style="45" customWidth="1"/>
    <col min="6659" max="6661" width="13.625" style="45" customWidth="1"/>
    <col min="6662" max="6911" width="6.875" style="45"/>
    <col min="6912" max="6912" width="23.625" style="45" customWidth="1"/>
    <col min="6913" max="6913" width="44.625" style="45" customWidth="1"/>
    <col min="6914" max="6914" width="16.5" style="45" customWidth="1"/>
    <col min="6915" max="6917" width="13.625" style="45" customWidth="1"/>
    <col min="6918" max="7167" width="6.875" style="45"/>
    <col min="7168" max="7168" width="23.625" style="45" customWidth="1"/>
    <col min="7169" max="7169" width="44.625" style="45" customWidth="1"/>
    <col min="7170" max="7170" width="16.5" style="45" customWidth="1"/>
    <col min="7171" max="7173" width="13.625" style="45" customWidth="1"/>
    <col min="7174" max="7423" width="6.875" style="45"/>
    <col min="7424" max="7424" width="23.625" style="45" customWidth="1"/>
    <col min="7425" max="7425" width="44.625" style="45" customWidth="1"/>
    <col min="7426" max="7426" width="16.5" style="45" customWidth="1"/>
    <col min="7427" max="7429" width="13.625" style="45" customWidth="1"/>
    <col min="7430" max="7679" width="6.875" style="45"/>
    <col min="7680" max="7680" width="23.625" style="45" customWidth="1"/>
    <col min="7681" max="7681" width="44.625" style="45" customWidth="1"/>
    <col min="7682" max="7682" width="16.5" style="45" customWidth="1"/>
    <col min="7683" max="7685" width="13.625" style="45" customWidth="1"/>
    <col min="7686" max="7935" width="6.875" style="45"/>
    <col min="7936" max="7936" width="23.625" style="45" customWidth="1"/>
    <col min="7937" max="7937" width="44.625" style="45" customWidth="1"/>
    <col min="7938" max="7938" width="16.5" style="45" customWidth="1"/>
    <col min="7939" max="7941" width="13.625" style="45" customWidth="1"/>
    <col min="7942" max="8191" width="6.875" style="45"/>
    <col min="8192" max="8192" width="23.625" style="45" customWidth="1"/>
    <col min="8193" max="8193" width="44.625" style="45" customWidth="1"/>
    <col min="8194" max="8194" width="16.5" style="45" customWidth="1"/>
    <col min="8195" max="8197" width="13.625" style="45" customWidth="1"/>
    <col min="8198" max="8447" width="6.875" style="45"/>
    <col min="8448" max="8448" width="23.625" style="45" customWidth="1"/>
    <col min="8449" max="8449" width="44.625" style="45" customWidth="1"/>
    <col min="8450" max="8450" width="16.5" style="45" customWidth="1"/>
    <col min="8451" max="8453" width="13.625" style="45" customWidth="1"/>
    <col min="8454" max="8703" width="6.875" style="45"/>
    <col min="8704" max="8704" width="23.625" style="45" customWidth="1"/>
    <col min="8705" max="8705" width="44.625" style="45" customWidth="1"/>
    <col min="8706" max="8706" width="16.5" style="45" customWidth="1"/>
    <col min="8707" max="8709" width="13.625" style="45" customWidth="1"/>
    <col min="8710" max="8959" width="6.875" style="45"/>
    <col min="8960" max="8960" width="23.625" style="45" customWidth="1"/>
    <col min="8961" max="8961" width="44.625" style="45" customWidth="1"/>
    <col min="8962" max="8962" width="16.5" style="45" customWidth="1"/>
    <col min="8963" max="8965" width="13.625" style="45" customWidth="1"/>
    <col min="8966" max="9215" width="6.875" style="45"/>
    <col min="9216" max="9216" width="23.625" style="45" customWidth="1"/>
    <col min="9217" max="9217" width="44.625" style="45" customWidth="1"/>
    <col min="9218" max="9218" width="16.5" style="45" customWidth="1"/>
    <col min="9219" max="9221" width="13.625" style="45" customWidth="1"/>
    <col min="9222" max="9471" width="6.875" style="45"/>
    <col min="9472" max="9472" width="23.625" style="45" customWidth="1"/>
    <col min="9473" max="9473" width="44.625" style="45" customWidth="1"/>
    <col min="9474" max="9474" width="16.5" style="45" customWidth="1"/>
    <col min="9475" max="9477" width="13.625" style="45" customWidth="1"/>
    <col min="9478" max="9727" width="6.875" style="45"/>
    <col min="9728" max="9728" width="23.625" style="45" customWidth="1"/>
    <col min="9729" max="9729" width="44.625" style="45" customWidth="1"/>
    <col min="9730" max="9730" width="16.5" style="45" customWidth="1"/>
    <col min="9731" max="9733" width="13.625" style="45" customWidth="1"/>
    <col min="9734" max="9983" width="6.875" style="45"/>
    <col min="9984" max="9984" width="23.625" style="45" customWidth="1"/>
    <col min="9985" max="9985" width="44.625" style="45" customWidth="1"/>
    <col min="9986" max="9986" width="16.5" style="45" customWidth="1"/>
    <col min="9987" max="9989" width="13.625" style="45" customWidth="1"/>
    <col min="9990" max="10239" width="6.875" style="45"/>
    <col min="10240" max="10240" width="23.625" style="45" customWidth="1"/>
    <col min="10241" max="10241" width="44.625" style="45" customWidth="1"/>
    <col min="10242" max="10242" width="16.5" style="45" customWidth="1"/>
    <col min="10243" max="10245" width="13.625" style="45" customWidth="1"/>
    <col min="10246" max="10495" width="6.875" style="45"/>
    <col min="10496" max="10496" width="23.625" style="45" customWidth="1"/>
    <col min="10497" max="10497" width="44.625" style="45" customWidth="1"/>
    <col min="10498" max="10498" width="16.5" style="45" customWidth="1"/>
    <col min="10499" max="10501" width="13.625" style="45" customWidth="1"/>
    <col min="10502" max="10751" width="6.875" style="45"/>
    <col min="10752" max="10752" width="23.625" style="45" customWidth="1"/>
    <col min="10753" max="10753" width="44.625" style="45" customWidth="1"/>
    <col min="10754" max="10754" width="16.5" style="45" customWidth="1"/>
    <col min="10755" max="10757" width="13.625" style="45" customWidth="1"/>
    <col min="10758" max="11007" width="6.875" style="45"/>
    <col min="11008" max="11008" width="23.625" style="45" customWidth="1"/>
    <col min="11009" max="11009" width="44.625" style="45" customWidth="1"/>
    <col min="11010" max="11010" width="16.5" style="45" customWidth="1"/>
    <col min="11011" max="11013" width="13.625" style="45" customWidth="1"/>
    <col min="11014" max="11263" width="6.875" style="45"/>
    <col min="11264" max="11264" width="23.625" style="45" customWidth="1"/>
    <col min="11265" max="11265" width="44.625" style="45" customWidth="1"/>
    <col min="11266" max="11266" width="16.5" style="45" customWidth="1"/>
    <col min="11267" max="11269" width="13.625" style="45" customWidth="1"/>
    <col min="11270" max="11519" width="6.875" style="45"/>
    <col min="11520" max="11520" width="23.625" style="45" customWidth="1"/>
    <col min="11521" max="11521" width="44.625" style="45" customWidth="1"/>
    <col min="11522" max="11522" width="16.5" style="45" customWidth="1"/>
    <col min="11523" max="11525" width="13.625" style="45" customWidth="1"/>
    <col min="11526" max="11775" width="6.875" style="45"/>
    <col min="11776" max="11776" width="23.625" style="45" customWidth="1"/>
    <col min="11777" max="11777" width="44.625" style="45" customWidth="1"/>
    <col min="11778" max="11778" width="16.5" style="45" customWidth="1"/>
    <col min="11779" max="11781" width="13.625" style="45" customWidth="1"/>
    <col min="11782" max="12031" width="6.875" style="45"/>
    <col min="12032" max="12032" width="23.625" style="45" customWidth="1"/>
    <col min="12033" max="12033" width="44.625" style="45" customWidth="1"/>
    <col min="12034" max="12034" width="16.5" style="45" customWidth="1"/>
    <col min="12035" max="12037" width="13.625" style="45" customWidth="1"/>
    <col min="12038" max="12287" width="6.875" style="45"/>
    <col min="12288" max="12288" width="23.625" style="45" customWidth="1"/>
    <col min="12289" max="12289" width="44.625" style="45" customWidth="1"/>
    <col min="12290" max="12290" width="16.5" style="45" customWidth="1"/>
    <col min="12291" max="12293" width="13.625" style="45" customWidth="1"/>
    <col min="12294" max="12543" width="6.875" style="45"/>
    <col min="12544" max="12544" width="23.625" style="45" customWidth="1"/>
    <col min="12545" max="12545" width="44.625" style="45" customWidth="1"/>
    <col min="12546" max="12546" width="16.5" style="45" customWidth="1"/>
    <col min="12547" max="12549" width="13.625" style="45" customWidth="1"/>
    <col min="12550" max="12799" width="6.875" style="45"/>
    <col min="12800" max="12800" width="23.625" style="45" customWidth="1"/>
    <col min="12801" max="12801" width="44.625" style="45" customWidth="1"/>
    <col min="12802" max="12802" width="16.5" style="45" customWidth="1"/>
    <col min="12803" max="12805" width="13.625" style="45" customWidth="1"/>
    <col min="12806" max="13055" width="6.875" style="45"/>
    <col min="13056" max="13056" width="23.625" style="45" customWidth="1"/>
    <col min="13057" max="13057" width="44.625" style="45" customWidth="1"/>
    <col min="13058" max="13058" width="16.5" style="45" customWidth="1"/>
    <col min="13059" max="13061" width="13.625" style="45" customWidth="1"/>
    <col min="13062" max="13311" width="6.875" style="45"/>
    <col min="13312" max="13312" width="23.625" style="45" customWidth="1"/>
    <col min="13313" max="13313" width="44.625" style="45" customWidth="1"/>
    <col min="13314" max="13314" width="16.5" style="45" customWidth="1"/>
    <col min="13315" max="13317" width="13.625" style="45" customWidth="1"/>
    <col min="13318" max="13567" width="6.875" style="45"/>
    <col min="13568" max="13568" width="23.625" style="45" customWidth="1"/>
    <col min="13569" max="13569" width="44.625" style="45" customWidth="1"/>
    <col min="13570" max="13570" width="16.5" style="45" customWidth="1"/>
    <col min="13571" max="13573" width="13.625" style="45" customWidth="1"/>
    <col min="13574" max="13823" width="6.875" style="45"/>
    <col min="13824" max="13824" width="23.625" style="45" customWidth="1"/>
    <col min="13825" max="13825" width="44.625" style="45" customWidth="1"/>
    <col min="13826" max="13826" width="16.5" style="45" customWidth="1"/>
    <col min="13827" max="13829" width="13.625" style="45" customWidth="1"/>
    <col min="13830" max="14079" width="6.875" style="45"/>
    <col min="14080" max="14080" width="23.625" style="45" customWidth="1"/>
    <col min="14081" max="14081" width="44.625" style="45" customWidth="1"/>
    <col min="14082" max="14082" width="16.5" style="45" customWidth="1"/>
    <col min="14083" max="14085" width="13.625" style="45" customWidth="1"/>
    <col min="14086" max="14335" width="6.875" style="45"/>
    <col min="14336" max="14336" width="23.625" style="45" customWidth="1"/>
    <col min="14337" max="14337" width="44.625" style="45" customWidth="1"/>
    <col min="14338" max="14338" width="16.5" style="45" customWidth="1"/>
    <col min="14339" max="14341" width="13.625" style="45" customWidth="1"/>
    <col min="14342" max="14591" width="6.875" style="45"/>
    <col min="14592" max="14592" width="23.625" style="45" customWidth="1"/>
    <col min="14593" max="14593" width="44.625" style="45" customWidth="1"/>
    <col min="14594" max="14594" width="16.5" style="45" customWidth="1"/>
    <col min="14595" max="14597" width="13.625" style="45" customWidth="1"/>
    <col min="14598" max="14847" width="6.875" style="45"/>
    <col min="14848" max="14848" width="23.625" style="45" customWidth="1"/>
    <col min="14849" max="14849" width="44.625" style="45" customWidth="1"/>
    <col min="14850" max="14850" width="16.5" style="45" customWidth="1"/>
    <col min="14851" max="14853" width="13.625" style="45" customWidth="1"/>
    <col min="14854" max="15103" width="6.875" style="45"/>
    <col min="15104" max="15104" width="23.625" style="45" customWidth="1"/>
    <col min="15105" max="15105" width="44.625" style="45" customWidth="1"/>
    <col min="15106" max="15106" width="16.5" style="45" customWidth="1"/>
    <col min="15107" max="15109" width="13.625" style="45" customWidth="1"/>
    <col min="15110" max="15359" width="6.875" style="45"/>
    <col min="15360" max="15360" width="23.625" style="45" customWidth="1"/>
    <col min="15361" max="15361" width="44.625" style="45" customWidth="1"/>
    <col min="15362" max="15362" width="16.5" style="45" customWidth="1"/>
    <col min="15363" max="15365" width="13.625" style="45" customWidth="1"/>
    <col min="15366" max="15615" width="6.875" style="45"/>
    <col min="15616" max="15616" width="23.625" style="45" customWidth="1"/>
    <col min="15617" max="15617" width="44.625" style="45" customWidth="1"/>
    <col min="15618" max="15618" width="16.5" style="45" customWidth="1"/>
    <col min="15619" max="15621" width="13.625" style="45" customWidth="1"/>
    <col min="15622" max="15871" width="6.875" style="45"/>
    <col min="15872" max="15872" width="23.625" style="45" customWidth="1"/>
    <col min="15873" max="15873" width="44.625" style="45" customWidth="1"/>
    <col min="15874" max="15874" width="16.5" style="45" customWidth="1"/>
    <col min="15875" max="15877" width="13.625" style="45" customWidth="1"/>
    <col min="15878" max="16127" width="6.875" style="45"/>
    <col min="16128" max="16128" width="23.625" style="45" customWidth="1"/>
    <col min="16129" max="16129" width="44.625" style="45" customWidth="1"/>
    <col min="16130" max="16130" width="16.5" style="45" customWidth="1"/>
    <col min="16131" max="16133" width="13.625" style="45" customWidth="1"/>
    <col min="16134" max="16384" width="6.875" style="45"/>
  </cols>
  <sheetData>
    <row r="1" ht="20.1" customHeight="1" spans="1:1">
      <c r="A1" s="46" t="s">
        <v>361</v>
      </c>
    </row>
    <row r="2" ht="36" customHeight="1" spans="1:5">
      <c r="A2" s="144" t="s">
        <v>362</v>
      </c>
      <c r="B2" s="113"/>
      <c r="C2" s="145"/>
      <c r="D2" s="145"/>
      <c r="E2" s="145"/>
    </row>
    <row r="3" ht="20.1" customHeight="1" spans="1:5">
      <c r="A3" s="125"/>
      <c r="B3" s="113"/>
      <c r="C3" s="145"/>
      <c r="D3" s="145"/>
      <c r="E3" s="145"/>
    </row>
    <row r="4" ht="20.1" customHeight="1" spans="1:5">
      <c r="A4" s="53"/>
      <c r="B4" s="44"/>
      <c r="C4" s="146"/>
      <c r="D4" s="146"/>
      <c r="E4" s="147" t="s">
        <v>313</v>
      </c>
    </row>
    <row r="5" ht="20.1" customHeight="1" spans="1:5">
      <c r="A5" s="68" t="s">
        <v>363</v>
      </c>
      <c r="B5" s="68"/>
      <c r="C5" s="148" t="s">
        <v>364</v>
      </c>
      <c r="D5" s="148"/>
      <c r="E5" s="148"/>
    </row>
    <row r="6" ht="20.1" customHeight="1" spans="1:5">
      <c r="A6" s="90" t="s">
        <v>365</v>
      </c>
      <c r="B6" s="90" t="s">
        <v>366</v>
      </c>
      <c r="C6" s="149" t="s">
        <v>367</v>
      </c>
      <c r="D6" s="149" t="s">
        <v>368</v>
      </c>
      <c r="E6" s="149" t="s">
        <v>369</v>
      </c>
    </row>
    <row r="7" ht="20.1" customHeight="1" spans="1:5">
      <c r="A7" s="150"/>
      <c r="B7" s="151"/>
      <c r="C7" s="152">
        <v>243.934219</v>
      </c>
      <c r="D7" s="152">
        <v>201.534219</v>
      </c>
      <c r="E7" s="153">
        <v>42.4</v>
      </c>
    </row>
    <row r="8" ht="20.1" customHeight="1" spans="1:5">
      <c r="A8" s="150" t="s">
        <v>370</v>
      </c>
      <c r="B8" s="151" t="s">
        <v>371</v>
      </c>
      <c r="C8" s="152">
        <v>207.519185</v>
      </c>
      <c r="D8" s="152">
        <v>165.119185</v>
      </c>
      <c r="E8" s="153">
        <v>42.4</v>
      </c>
    </row>
    <row r="9" ht="20.1" customHeight="1" spans="1:5">
      <c r="A9" s="150" t="s">
        <v>372</v>
      </c>
      <c r="B9" s="151" t="s">
        <v>373</v>
      </c>
      <c r="C9" s="152">
        <v>11.64</v>
      </c>
      <c r="D9" s="152">
        <v>11.64</v>
      </c>
      <c r="E9" s="153">
        <v>0</v>
      </c>
    </row>
    <row r="10" ht="20.1" customHeight="1" spans="1:5">
      <c r="A10" s="150" t="s">
        <v>374</v>
      </c>
      <c r="B10" s="151" t="s">
        <v>375</v>
      </c>
      <c r="C10" s="152">
        <v>11.64</v>
      </c>
      <c r="D10" s="152">
        <v>11.64</v>
      </c>
      <c r="E10" s="153">
        <v>0</v>
      </c>
    </row>
    <row r="11" ht="20.1" customHeight="1" spans="1:5">
      <c r="A11" s="150" t="s">
        <v>376</v>
      </c>
      <c r="B11" s="151" t="s">
        <v>377</v>
      </c>
      <c r="C11" s="152">
        <v>42.4</v>
      </c>
      <c r="D11" s="152">
        <v>0</v>
      </c>
      <c r="E11" s="153">
        <v>42.4</v>
      </c>
    </row>
    <row r="12" ht="20.1" customHeight="1" spans="1:5">
      <c r="A12" s="150" t="s">
        <v>378</v>
      </c>
      <c r="B12" s="151" t="s">
        <v>379</v>
      </c>
      <c r="C12" s="152">
        <v>42.4</v>
      </c>
      <c r="D12" s="152">
        <v>0</v>
      </c>
      <c r="E12" s="153">
        <v>42.4</v>
      </c>
    </row>
    <row r="13" ht="20.1" customHeight="1" spans="1:5">
      <c r="A13" s="150" t="s">
        <v>380</v>
      </c>
      <c r="B13" s="151" t="s">
        <v>381</v>
      </c>
      <c r="C13" s="152">
        <v>153.479185</v>
      </c>
      <c r="D13" s="152">
        <v>153.479185</v>
      </c>
      <c r="E13" s="153">
        <v>0</v>
      </c>
    </row>
    <row r="14" ht="20.1" customHeight="1" spans="1:5">
      <c r="A14" s="150" t="s">
        <v>382</v>
      </c>
      <c r="B14" s="151" t="s">
        <v>375</v>
      </c>
      <c r="C14" s="152">
        <v>153.479185</v>
      </c>
      <c r="D14" s="152">
        <v>153.479185</v>
      </c>
      <c r="E14" s="153">
        <v>0</v>
      </c>
    </row>
    <row r="15" ht="20.1" customHeight="1" spans="1:5">
      <c r="A15" s="150" t="s">
        <v>383</v>
      </c>
      <c r="B15" s="151" t="s">
        <v>384</v>
      </c>
      <c r="C15" s="152">
        <v>21.605836</v>
      </c>
      <c r="D15" s="152">
        <v>21.605836</v>
      </c>
      <c r="E15" s="153">
        <v>0</v>
      </c>
    </row>
    <row r="16" ht="20.1" customHeight="1" spans="1:5">
      <c r="A16" s="150" t="s">
        <v>385</v>
      </c>
      <c r="B16" s="151" t="s">
        <v>386</v>
      </c>
      <c r="C16" s="152">
        <v>21.605836</v>
      </c>
      <c r="D16" s="152">
        <v>21.605836</v>
      </c>
      <c r="E16" s="153">
        <v>0</v>
      </c>
    </row>
    <row r="17" ht="20.1" customHeight="1" spans="1:5">
      <c r="A17" s="150" t="s">
        <v>387</v>
      </c>
      <c r="B17" s="151" t="s">
        <v>388</v>
      </c>
      <c r="C17" s="152">
        <v>11.537596</v>
      </c>
      <c r="D17" s="152">
        <v>11.537596</v>
      </c>
      <c r="E17" s="153">
        <v>0</v>
      </c>
    </row>
    <row r="18" ht="20.1" customHeight="1" spans="1:5">
      <c r="A18" s="150" t="s">
        <v>389</v>
      </c>
      <c r="B18" s="151" t="s">
        <v>390</v>
      </c>
      <c r="C18" s="152">
        <v>10.06824</v>
      </c>
      <c r="D18" s="152">
        <v>10.06824</v>
      </c>
      <c r="E18" s="153">
        <v>0</v>
      </c>
    </row>
    <row r="19" ht="20.1" customHeight="1" spans="1:5">
      <c r="A19" s="150" t="s">
        <v>391</v>
      </c>
      <c r="B19" s="151" t="s">
        <v>392</v>
      </c>
      <c r="C19" s="152">
        <v>7.258018</v>
      </c>
      <c r="D19" s="152">
        <v>7.258018</v>
      </c>
      <c r="E19" s="153">
        <v>0</v>
      </c>
    </row>
    <row r="20" ht="20.1" customHeight="1" spans="1:5">
      <c r="A20" s="150" t="s">
        <v>393</v>
      </c>
      <c r="B20" s="151" t="s">
        <v>394</v>
      </c>
      <c r="C20" s="152">
        <v>7.258018</v>
      </c>
      <c r="D20" s="152">
        <v>7.258018</v>
      </c>
      <c r="E20" s="153">
        <v>0</v>
      </c>
    </row>
    <row r="21" ht="20.1" customHeight="1" spans="1:5">
      <c r="A21" s="150" t="s">
        <v>395</v>
      </c>
      <c r="B21" s="151" t="s">
        <v>396</v>
      </c>
      <c r="C21" s="152">
        <v>1.28</v>
      </c>
      <c r="D21" s="152">
        <v>1.28</v>
      </c>
      <c r="E21" s="153">
        <v>0</v>
      </c>
    </row>
    <row r="22" ht="20.1" customHeight="1" spans="1:5">
      <c r="A22" s="150" t="s">
        <v>397</v>
      </c>
      <c r="B22" s="151" t="s">
        <v>398</v>
      </c>
      <c r="C22" s="152">
        <v>1.506396</v>
      </c>
      <c r="D22" s="152">
        <v>1.506396</v>
      </c>
      <c r="E22" s="153">
        <v>0</v>
      </c>
    </row>
    <row r="23" ht="20.1" customHeight="1" spans="1:5">
      <c r="A23" s="150" t="s">
        <v>399</v>
      </c>
      <c r="B23" s="151" t="s">
        <v>400</v>
      </c>
      <c r="C23" s="152">
        <v>4.471622</v>
      </c>
      <c r="D23" s="152">
        <v>4.471622</v>
      </c>
      <c r="E23" s="153">
        <v>0</v>
      </c>
    </row>
    <row r="24" ht="20.1" customHeight="1" spans="1:5">
      <c r="A24" s="150" t="s">
        <v>401</v>
      </c>
      <c r="B24" s="151" t="s">
        <v>402</v>
      </c>
      <c r="C24" s="152">
        <v>7.55118</v>
      </c>
      <c r="D24" s="152">
        <v>7.55118</v>
      </c>
      <c r="E24" s="153">
        <v>0</v>
      </c>
    </row>
    <row r="25" ht="20.1" customHeight="1" spans="1:5">
      <c r="A25" s="150" t="s">
        <v>403</v>
      </c>
      <c r="B25" s="151" t="s">
        <v>404</v>
      </c>
      <c r="C25" s="152">
        <v>7.55118</v>
      </c>
      <c r="D25" s="152">
        <v>7.55118</v>
      </c>
      <c r="E25" s="153">
        <v>0</v>
      </c>
    </row>
    <row r="26" ht="20.1" customHeight="1" spans="1:5">
      <c r="A26" s="150" t="s">
        <v>405</v>
      </c>
      <c r="B26" s="151" t="s">
        <v>406</v>
      </c>
      <c r="C26" s="152">
        <v>7.55118</v>
      </c>
      <c r="D26" s="152">
        <v>7.55118</v>
      </c>
      <c r="E26" s="153">
        <v>0</v>
      </c>
    </row>
    <row r="27" ht="20.1" customHeight="1" spans="1:5">
      <c r="A27" s="122" t="s">
        <v>407</v>
      </c>
      <c r="B27" s="47"/>
      <c r="C27" s="154"/>
      <c r="D27" s="154"/>
      <c r="E27" s="154"/>
    </row>
    <row r="28" customHeight="1" spans="1:5">
      <c r="A28" s="47"/>
      <c r="B28" s="47"/>
      <c r="C28" s="154"/>
      <c r="D28" s="154"/>
      <c r="E28" s="154"/>
    </row>
    <row r="29" customHeight="1" spans="1:5">
      <c r="A29" s="47"/>
      <c r="B29" s="47"/>
      <c r="C29" s="154"/>
      <c r="D29" s="154"/>
      <c r="E29" s="154"/>
    </row>
    <row r="30" customHeight="1" spans="1:5">
      <c r="A30" s="47"/>
      <c r="B30" s="47"/>
      <c r="C30" s="154"/>
      <c r="D30" s="154"/>
      <c r="E30" s="154"/>
    </row>
    <row r="31" customHeight="1" spans="1:5">
      <c r="A31" s="47"/>
      <c r="B31" s="47"/>
      <c r="D31" s="154"/>
      <c r="E31" s="154"/>
    </row>
    <row r="32" customHeight="1" spans="1:5">
      <c r="A32" s="47"/>
      <c r="B32" s="47"/>
      <c r="D32" s="154"/>
      <c r="E32" s="154"/>
    </row>
    <row r="33" s="47" customFormat="1" customHeight="1" spans="3:5">
      <c r="C33" s="154"/>
      <c r="D33" s="154"/>
      <c r="E33" s="154"/>
    </row>
    <row r="34" customHeight="1" spans="1:2">
      <c r="A34" s="47"/>
      <c r="B34" s="47"/>
    </row>
    <row r="35" customHeight="1" spans="1:4">
      <c r="A35" s="47"/>
      <c r="B35" s="47"/>
      <c r="D35" s="154"/>
    </row>
    <row r="36" customHeight="1" spans="1:2">
      <c r="A36" s="47"/>
      <c r="B36" s="47"/>
    </row>
    <row r="37" customHeight="1" spans="1:2">
      <c r="A37" s="47"/>
      <c r="B37" s="47"/>
    </row>
    <row r="38" customHeight="1" spans="2:3">
      <c r="B38" s="47"/>
      <c r="C38" s="154"/>
    </row>
    <row r="40" customHeight="1" spans="1:1">
      <c r="A40" s="47"/>
    </row>
    <row r="42" customHeight="1" spans="2:2">
      <c r="B42" s="47"/>
    </row>
    <row r="43" customHeight="1" spans="2:2">
      <c r="B43" s="47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14.5" style="45" customWidth="1"/>
    <col min="2" max="2" width="33.375" style="45" customWidth="1"/>
    <col min="3" max="3" width="16.5" style="45" customWidth="1"/>
    <col min="4" max="4" width="17.75" style="45" customWidth="1"/>
    <col min="5" max="5" width="17.625" style="45" customWidth="1"/>
    <col min="6" max="256" width="6.875" style="45"/>
    <col min="257" max="257" width="14.5" style="45" customWidth="1"/>
    <col min="258" max="258" width="33.375" style="45" customWidth="1"/>
    <col min="259" max="261" width="20.625" style="45" customWidth="1"/>
    <col min="262" max="512" width="6.875" style="45"/>
    <col min="513" max="513" width="14.5" style="45" customWidth="1"/>
    <col min="514" max="514" width="33.375" style="45" customWidth="1"/>
    <col min="515" max="517" width="20.625" style="45" customWidth="1"/>
    <col min="518" max="768" width="6.875" style="45"/>
    <col min="769" max="769" width="14.5" style="45" customWidth="1"/>
    <col min="770" max="770" width="33.375" style="45" customWidth="1"/>
    <col min="771" max="773" width="20.625" style="45" customWidth="1"/>
    <col min="774" max="1024" width="6.875" style="45"/>
    <col min="1025" max="1025" width="14.5" style="45" customWidth="1"/>
    <col min="1026" max="1026" width="33.375" style="45" customWidth="1"/>
    <col min="1027" max="1029" width="20.625" style="45" customWidth="1"/>
    <col min="1030" max="1280" width="6.875" style="45"/>
    <col min="1281" max="1281" width="14.5" style="45" customWidth="1"/>
    <col min="1282" max="1282" width="33.375" style="45" customWidth="1"/>
    <col min="1283" max="1285" width="20.625" style="45" customWidth="1"/>
    <col min="1286" max="1536" width="6.875" style="45"/>
    <col min="1537" max="1537" width="14.5" style="45" customWidth="1"/>
    <col min="1538" max="1538" width="33.375" style="45" customWidth="1"/>
    <col min="1539" max="1541" width="20.625" style="45" customWidth="1"/>
    <col min="1542" max="1792" width="6.875" style="45"/>
    <col min="1793" max="1793" width="14.5" style="45" customWidth="1"/>
    <col min="1794" max="1794" width="33.375" style="45" customWidth="1"/>
    <col min="1795" max="1797" width="20.625" style="45" customWidth="1"/>
    <col min="1798" max="2048" width="6.875" style="45"/>
    <col min="2049" max="2049" width="14.5" style="45" customWidth="1"/>
    <col min="2050" max="2050" width="33.375" style="45" customWidth="1"/>
    <col min="2051" max="2053" width="20.625" style="45" customWidth="1"/>
    <col min="2054" max="2304" width="6.875" style="45"/>
    <col min="2305" max="2305" width="14.5" style="45" customWidth="1"/>
    <col min="2306" max="2306" width="33.375" style="45" customWidth="1"/>
    <col min="2307" max="2309" width="20.625" style="45" customWidth="1"/>
    <col min="2310" max="2560" width="6.875" style="45"/>
    <col min="2561" max="2561" width="14.5" style="45" customWidth="1"/>
    <col min="2562" max="2562" width="33.375" style="45" customWidth="1"/>
    <col min="2563" max="2565" width="20.625" style="45" customWidth="1"/>
    <col min="2566" max="2816" width="6.875" style="45"/>
    <col min="2817" max="2817" width="14.5" style="45" customWidth="1"/>
    <col min="2818" max="2818" width="33.375" style="45" customWidth="1"/>
    <col min="2819" max="2821" width="20.625" style="45" customWidth="1"/>
    <col min="2822" max="3072" width="6.875" style="45"/>
    <col min="3073" max="3073" width="14.5" style="45" customWidth="1"/>
    <col min="3074" max="3074" width="33.375" style="45" customWidth="1"/>
    <col min="3075" max="3077" width="20.625" style="45" customWidth="1"/>
    <col min="3078" max="3328" width="6.875" style="45"/>
    <col min="3329" max="3329" width="14.5" style="45" customWidth="1"/>
    <col min="3330" max="3330" width="33.375" style="45" customWidth="1"/>
    <col min="3331" max="3333" width="20.625" style="45" customWidth="1"/>
    <col min="3334" max="3584" width="6.875" style="45"/>
    <col min="3585" max="3585" width="14.5" style="45" customWidth="1"/>
    <col min="3586" max="3586" width="33.375" style="45" customWidth="1"/>
    <col min="3587" max="3589" width="20.625" style="45" customWidth="1"/>
    <col min="3590" max="3840" width="6.875" style="45"/>
    <col min="3841" max="3841" width="14.5" style="45" customWidth="1"/>
    <col min="3842" max="3842" width="33.375" style="45" customWidth="1"/>
    <col min="3843" max="3845" width="20.625" style="45" customWidth="1"/>
    <col min="3846" max="4096" width="6.875" style="45"/>
    <col min="4097" max="4097" width="14.5" style="45" customWidth="1"/>
    <col min="4098" max="4098" width="33.375" style="45" customWidth="1"/>
    <col min="4099" max="4101" width="20.625" style="45" customWidth="1"/>
    <col min="4102" max="4352" width="6.875" style="45"/>
    <col min="4353" max="4353" width="14.5" style="45" customWidth="1"/>
    <col min="4354" max="4354" width="33.375" style="45" customWidth="1"/>
    <col min="4355" max="4357" width="20.625" style="45" customWidth="1"/>
    <col min="4358" max="4608" width="6.875" style="45"/>
    <col min="4609" max="4609" width="14.5" style="45" customWidth="1"/>
    <col min="4610" max="4610" width="33.375" style="45" customWidth="1"/>
    <col min="4611" max="4613" width="20.625" style="45" customWidth="1"/>
    <col min="4614" max="4864" width="6.875" style="45"/>
    <col min="4865" max="4865" width="14.5" style="45" customWidth="1"/>
    <col min="4866" max="4866" width="33.375" style="45" customWidth="1"/>
    <col min="4867" max="4869" width="20.625" style="45" customWidth="1"/>
    <col min="4870" max="5120" width="6.875" style="45"/>
    <col min="5121" max="5121" width="14.5" style="45" customWidth="1"/>
    <col min="5122" max="5122" width="33.375" style="45" customWidth="1"/>
    <col min="5123" max="5125" width="20.625" style="45" customWidth="1"/>
    <col min="5126" max="5376" width="6.875" style="45"/>
    <col min="5377" max="5377" width="14.5" style="45" customWidth="1"/>
    <col min="5378" max="5378" width="33.375" style="45" customWidth="1"/>
    <col min="5379" max="5381" width="20.625" style="45" customWidth="1"/>
    <col min="5382" max="5632" width="6.875" style="45"/>
    <col min="5633" max="5633" width="14.5" style="45" customWidth="1"/>
    <col min="5634" max="5634" width="33.375" style="45" customWidth="1"/>
    <col min="5635" max="5637" width="20.625" style="45" customWidth="1"/>
    <col min="5638" max="5888" width="6.875" style="45"/>
    <col min="5889" max="5889" width="14.5" style="45" customWidth="1"/>
    <col min="5890" max="5890" width="33.375" style="45" customWidth="1"/>
    <col min="5891" max="5893" width="20.625" style="45" customWidth="1"/>
    <col min="5894" max="6144" width="6.875" style="45"/>
    <col min="6145" max="6145" width="14.5" style="45" customWidth="1"/>
    <col min="6146" max="6146" width="33.375" style="45" customWidth="1"/>
    <col min="6147" max="6149" width="20.625" style="45" customWidth="1"/>
    <col min="6150" max="6400" width="6.875" style="45"/>
    <col min="6401" max="6401" width="14.5" style="45" customWidth="1"/>
    <col min="6402" max="6402" width="33.375" style="45" customWidth="1"/>
    <col min="6403" max="6405" width="20.625" style="45" customWidth="1"/>
    <col min="6406" max="6656" width="6.875" style="45"/>
    <col min="6657" max="6657" width="14.5" style="45" customWidth="1"/>
    <col min="6658" max="6658" width="33.375" style="45" customWidth="1"/>
    <col min="6659" max="6661" width="20.625" style="45" customWidth="1"/>
    <col min="6662" max="6912" width="6.875" style="45"/>
    <col min="6913" max="6913" width="14.5" style="45" customWidth="1"/>
    <col min="6914" max="6914" width="33.375" style="45" customWidth="1"/>
    <col min="6915" max="6917" width="20.625" style="45" customWidth="1"/>
    <col min="6918" max="7168" width="6.875" style="45"/>
    <col min="7169" max="7169" width="14.5" style="45" customWidth="1"/>
    <col min="7170" max="7170" width="33.375" style="45" customWidth="1"/>
    <col min="7171" max="7173" width="20.625" style="45" customWidth="1"/>
    <col min="7174" max="7424" width="6.875" style="45"/>
    <col min="7425" max="7425" width="14.5" style="45" customWidth="1"/>
    <col min="7426" max="7426" width="33.375" style="45" customWidth="1"/>
    <col min="7427" max="7429" width="20.625" style="45" customWidth="1"/>
    <col min="7430" max="7680" width="6.875" style="45"/>
    <col min="7681" max="7681" width="14.5" style="45" customWidth="1"/>
    <col min="7682" max="7682" width="33.375" style="45" customWidth="1"/>
    <col min="7683" max="7685" width="20.625" style="45" customWidth="1"/>
    <col min="7686" max="7936" width="6.875" style="45"/>
    <col min="7937" max="7937" width="14.5" style="45" customWidth="1"/>
    <col min="7938" max="7938" width="33.375" style="45" customWidth="1"/>
    <col min="7939" max="7941" width="20.625" style="45" customWidth="1"/>
    <col min="7942" max="8192" width="6.875" style="45"/>
    <col min="8193" max="8193" width="14.5" style="45" customWidth="1"/>
    <col min="8194" max="8194" width="33.375" style="45" customWidth="1"/>
    <col min="8195" max="8197" width="20.625" style="45" customWidth="1"/>
    <col min="8198" max="8448" width="6.875" style="45"/>
    <col min="8449" max="8449" width="14.5" style="45" customWidth="1"/>
    <col min="8450" max="8450" width="33.375" style="45" customWidth="1"/>
    <col min="8451" max="8453" width="20.625" style="45" customWidth="1"/>
    <col min="8454" max="8704" width="6.875" style="45"/>
    <col min="8705" max="8705" width="14.5" style="45" customWidth="1"/>
    <col min="8706" max="8706" width="33.375" style="45" customWidth="1"/>
    <col min="8707" max="8709" width="20.625" style="45" customWidth="1"/>
    <col min="8710" max="8960" width="6.875" style="45"/>
    <col min="8961" max="8961" width="14.5" style="45" customWidth="1"/>
    <col min="8962" max="8962" width="33.375" style="45" customWidth="1"/>
    <col min="8963" max="8965" width="20.625" style="45" customWidth="1"/>
    <col min="8966" max="9216" width="6.875" style="45"/>
    <col min="9217" max="9217" width="14.5" style="45" customWidth="1"/>
    <col min="9218" max="9218" width="33.375" style="45" customWidth="1"/>
    <col min="9219" max="9221" width="20.625" style="45" customWidth="1"/>
    <col min="9222" max="9472" width="6.875" style="45"/>
    <col min="9473" max="9473" width="14.5" style="45" customWidth="1"/>
    <col min="9474" max="9474" width="33.375" style="45" customWidth="1"/>
    <col min="9475" max="9477" width="20.625" style="45" customWidth="1"/>
    <col min="9478" max="9728" width="6.875" style="45"/>
    <col min="9729" max="9729" width="14.5" style="45" customWidth="1"/>
    <col min="9730" max="9730" width="33.375" style="45" customWidth="1"/>
    <col min="9731" max="9733" width="20.625" style="45" customWidth="1"/>
    <col min="9734" max="9984" width="6.875" style="45"/>
    <col min="9985" max="9985" width="14.5" style="45" customWidth="1"/>
    <col min="9986" max="9986" width="33.375" style="45" customWidth="1"/>
    <col min="9987" max="9989" width="20.625" style="45" customWidth="1"/>
    <col min="9990" max="10240" width="6.875" style="45"/>
    <col min="10241" max="10241" width="14.5" style="45" customWidth="1"/>
    <col min="10242" max="10242" width="33.375" style="45" customWidth="1"/>
    <col min="10243" max="10245" width="20.625" style="45" customWidth="1"/>
    <col min="10246" max="10496" width="6.875" style="45"/>
    <col min="10497" max="10497" width="14.5" style="45" customWidth="1"/>
    <col min="10498" max="10498" width="33.375" style="45" customWidth="1"/>
    <col min="10499" max="10501" width="20.625" style="45" customWidth="1"/>
    <col min="10502" max="10752" width="6.875" style="45"/>
    <col min="10753" max="10753" width="14.5" style="45" customWidth="1"/>
    <col min="10754" max="10754" width="33.375" style="45" customWidth="1"/>
    <col min="10755" max="10757" width="20.625" style="45" customWidth="1"/>
    <col min="10758" max="11008" width="6.875" style="45"/>
    <col min="11009" max="11009" width="14.5" style="45" customWidth="1"/>
    <col min="11010" max="11010" width="33.375" style="45" customWidth="1"/>
    <col min="11011" max="11013" width="20.625" style="45" customWidth="1"/>
    <col min="11014" max="11264" width="6.875" style="45"/>
    <col min="11265" max="11265" width="14.5" style="45" customWidth="1"/>
    <col min="11266" max="11266" width="33.375" style="45" customWidth="1"/>
    <col min="11267" max="11269" width="20.625" style="45" customWidth="1"/>
    <col min="11270" max="11520" width="6.875" style="45"/>
    <col min="11521" max="11521" width="14.5" style="45" customWidth="1"/>
    <col min="11522" max="11522" width="33.375" style="45" customWidth="1"/>
    <col min="11523" max="11525" width="20.625" style="45" customWidth="1"/>
    <col min="11526" max="11776" width="6.875" style="45"/>
    <col min="11777" max="11777" width="14.5" style="45" customWidth="1"/>
    <col min="11778" max="11778" width="33.375" style="45" customWidth="1"/>
    <col min="11779" max="11781" width="20.625" style="45" customWidth="1"/>
    <col min="11782" max="12032" width="6.875" style="45"/>
    <col min="12033" max="12033" width="14.5" style="45" customWidth="1"/>
    <col min="12034" max="12034" width="33.375" style="45" customWidth="1"/>
    <col min="12035" max="12037" width="20.625" style="45" customWidth="1"/>
    <col min="12038" max="12288" width="6.875" style="45"/>
    <col min="12289" max="12289" width="14.5" style="45" customWidth="1"/>
    <col min="12290" max="12290" width="33.375" style="45" customWidth="1"/>
    <col min="12291" max="12293" width="20.625" style="45" customWidth="1"/>
    <col min="12294" max="12544" width="6.875" style="45"/>
    <col min="12545" max="12545" width="14.5" style="45" customWidth="1"/>
    <col min="12546" max="12546" width="33.375" style="45" customWidth="1"/>
    <col min="12547" max="12549" width="20.625" style="45" customWidth="1"/>
    <col min="12550" max="12800" width="6.875" style="45"/>
    <col min="12801" max="12801" width="14.5" style="45" customWidth="1"/>
    <col min="12802" max="12802" width="33.375" style="45" customWidth="1"/>
    <col min="12803" max="12805" width="20.625" style="45" customWidth="1"/>
    <col min="12806" max="13056" width="6.875" style="45"/>
    <col min="13057" max="13057" width="14.5" style="45" customWidth="1"/>
    <col min="13058" max="13058" width="33.375" style="45" customWidth="1"/>
    <col min="13059" max="13061" width="20.625" style="45" customWidth="1"/>
    <col min="13062" max="13312" width="6.875" style="45"/>
    <col min="13313" max="13313" width="14.5" style="45" customWidth="1"/>
    <col min="13314" max="13314" width="33.375" style="45" customWidth="1"/>
    <col min="13315" max="13317" width="20.625" style="45" customWidth="1"/>
    <col min="13318" max="13568" width="6.875" style="45"/>
    <col min="13569" max="13569" width="14.5" style="45" customWidth="1"/>
    <col min="13570" max="13570" width="33.375" style="45" customWidth="1"/>
    <col min="13571" max="13573" width="20.625" style="45" customWidth="1"/>
    <col min="13574" max="13824" width="6.875" style="45"/>
    <col min="13825" max="13825" width="14.5" style="45" customWidth="1"/>
    <col min="13826" max="13826" width="33.375" style="45" customWidth="1"/>
    <col min="13827" max="13829" width="20.625" style="45" customWidth="1"/>
    <col min="13830" max="14080" width="6.875" style="45"/>
    <col min="14081" max="14081" width="14.5" style="45" customWidth="1"/>
    <col min="14082" max="14082" width="33.375" style="45" customWidth="1"/>
    <col min="14083" max="14085" width="20.625" style="45" customWidth="1"/>
    <col min="14086" max="14336" width="6.875" style="45"/>
    <col min="14337" max="14337" width="14.5" style="45" customWidth="1"/>
    <col min="14338" max="14338" width="33.375" style="45" customWidth="1"/>
    <col min="14339" max="14341" width="20.625" style="45" customWidth="1"/>
    <col min="14342" max="14592" width="6.875" style="45"/>
    <col min="14593" max="14593" width="14.5" style="45" customWidth="1"/>
    <col min="14594" max="14594" width="33.375" style="45" customWidth="1"/>
    <col min="14595" max="14597" width="20.625" style="45" customWidth="1"/>
    <col min="14598" max="14848" width="6.875" style="45"/>
    <col min="14849" max="14849" width="14.5" style="45" customWidth="1"/>
    <col min="14850" max="14850" width="33.375" style="45" customWidth="1"/>
    <col min="14851" max="14853" width="20.625" style="45" customWidth="1"/>
    <col min="14854" max="15104" width="6.875" style="45"/>
    <col min="15105" max="15105" width="14.5" style="45" customWidth="1"/>
    <col min="15106" max="15106" width="33.375" style="45" customWidth="1"/>
    <col min="15107" max="15109" width="20.625" style="45" customWidth="1"/>
    <col min="15110" max="15360" width="6.875" style="45"/>
    <col min="15361" max="15361" width="14.5" style="45" customWidth="1"/>
    <col min="15362" max="15362" width="33.375" style="45" customWidth="1"/>
    <col min="15363" max="15365" width="20.625" style="45" customWidth="1"/>
    <col min="15366" max="15616" width="6.875" style="45"/>
    <col min="15617" max="15617" width="14.5" style="45" customWidth="1"/>
    <col min="15618" max="15618" width="33.375" style="45" customWidth="1"/>
    <col min="15619" max="15621" width="20.625" style="45" customWidth="1"/>
    <col min="15622" max="15872" width="6.875" style="45"/>
    <col min="15873" max="15873" width="14.5" style="45" customWidth="1"/>
    <col min="15874" max="15874" width="33.375" style="45" customWidth="1"/>
    <col min="15875" max="15877" width="20.625" style="45" customWidth="1"/>
    <col min="15878" max="16128" width="6.875" style="45"/>
    <col min="16129" max="16129" width="14.5" style="45" customWidth="1"/>
    <col min="16130" max="16130" width="33.375" style="45" customWidth="1"/>
    <col min="16131" max="16133" width="20.625" style="45" customWidth="1"/>
    <col min="16134" max="16384" width="6.875" style="45"/>
  </cols>
  <sheetData>
    <row r="1" customHeight="1" spans="1:5">
      <c r="A1" s="46" t="s">
        <v>408</v>
      </c>
      <c r="E1" s="133"/>
    </row>
    <row r="2" ht="44.25" customHeight="1" spans="1:5">
      <c r="A2" s="134" t="s">
        <v>409</v>
      </c>
      <c r="B2" s="135"/>
      <c r="C2" s="135"/>
      <c r="D2" s="135"/>
      <c r="E2" s="135"/>
    </row>
    <row r="3" customHeight="1" spans="1:5">
      <c r="A3" s="135"/>
      <c r="B3" s="135"/>
      <c r="C3" s="135"/>
      <c r="D3" s="135"/>
      <c r="E3" s="135"/>
    </row>
    <row r="4" s="126" customFormat="1" customHeight="1" spans="1:5">
      <c r="A4" s="53"/>
      <c r="B4" s="44"/>
      <c r="C4" s="44"/>
      <c r="D4" s="44"/>
      <c r="E4" s="136" t="s">
        <v>313</v>
      </c>
    </row>
    <row r="5" s="126" customFormat="1" customHeight="1" spans="1:5">
      <c r="A5" s="68" t="s">
        <v>410</v>
      </c>
      <c r="B5" s="68"/>
      <c r="C5" s="68" t="s">
        <v>411</v>
      </c>
      <c r="D5" s="68"/>
      <c r="E5" s="68"/>
    </row>
    <row r="6" s="126" customFormat="1" customHeight="1" spans="1:5">
      <c r="A6" s="68" t="s">
        <v>365</v>
      </c>
      <c r="B6" s="68" t="s">
        <v>366</v>
      </c>
      <c r="C6" s="68" t="s">
        <v>318</v>
      </c>
      <c r="D6" s="68" t="s">
        <v>412</v>
      </c>
      <c r="E6" s="68" t="s">
        <v>413</v>
      </c>
    </row>
    <row r="7" s="126" customFormat="1" customHeight="1" spans="1:10">
      <c r="A7" s="137" t="s">
        <v>414</v>
      </c>
      <c r="B7" s="138" t="s">
        <v>415</v>
      </c>
      <c r="C7" s="58">
        <f>SUM(C8,C21,C50)</f>
        <v>201.534219</v>
      </c>
      <c r="D7" s="58">
        <f>SUM(D8,D21,D50)</f>
        <v>149.570946</v>
      </c>
      <c r="E7" s="58">
        <f>SUM(E8,E21,E50)</f>
        <v>51.963273</v>
      </c>
      <c r="J7" s="111"/>
    </row>
    <row r="8" s="126" customFormat="1" customHeight="1" spans="1:7">
      <c r="A8" s="139" t="s">
        <v>416</v>
      </c>
      <c r="B8" s="74" t="s">
        <v>417</v>
      </c>
      <c r="C8" s="140">
        <f>SUM(C9:C20)</f>
        <v>137.930946</v>
      </c>
      <c r="D8" s="140">
        <f>C8</f>
        <v>137.930946</v>
      </c>
      <c r="E8" s="58"/>
      <c r="G8" s="111"/>
    </row>
    <row r="9" s="126" customFormat="1" customHeight="1" spans="1:11">
      <c r="A9" s="139" t="s">
        <v>418</v>
      </c>
      <c r="B9" s="74" t="s">
        <v>419</v>
      </c>
      <c r="C9" s="140">
        <v>32.0928</v>
      </c>
      <c r="D9" s="140">
        <f t="shared" ref="D9:D20" si="0">C9</f>
        <v>32.0928</v>
      </c>
      <c r="E9" s="58"/>
      <c r="F9" s="111"/>
      <c r="G9" s="111"/>
      <c r="K9" s="111"/>
    </row>
    <row r="10" s="126" customFormat="1" customHeight="1" spans="1:8">
      <c r="A10" s="139" t="s">
        <v>420</v>
      </c>
      <c r="B10" s="74" t="s">
        <v>421</v>
      </c>
      <c r="C10" s="140">
        <v>20.5824</v>
      </c>
      <c r="D10" s="140">
        <f t="shared" si="0"/>
        <v>20.5824</v>
      </c>
      <c r="E10" s="58"/>
      <c r="F10" s="111"/>
      <c r="H10" s="111"/>
    </row>
    <row r="11" s="126" customFormat="1" customHeight="1" spans="1:8">
      <c r="A11" s="139" t="s">
        <v>422</v>
      </c>
      <c r="B11" s="74" t="s">
        <v>423</v>
      </c>
      <c r="C11" s="140">
        <v>3.5493</v>
      </c>
      <c r="D11" s="140">
        <f t="shared" si="0"/>
        <v>3.5493</v>
      </c>
      <c r="E11" s="58"/>
      <c r="F11" s="111"/>
      <c r="H11" s="111"/>
    </row>
    <row r="12" s="126" customFormat="1" customHeight="1" spans="1:8">
      <c r="A12" s="139" t="s">
        <v>424</v>
      </c>
      <c r="B12" s="74" t="s">
        <v>425</v>
      </c>
      <c r="C12" s="140">
        <v>6.702</v>
      </c>
      <c r="D12" s="140">
        <f t="shared" si="0"/>
        <v>6.702</v>
      </c>
      <c r="E12" s="58"/>
      <c r="F12" s="111"/>
      <c r="G12" s="111"/>
      <c r="H12" s="111"/>
    </row>
    <row r="13" s="126" customFormat="1" customHeight="1" spans="1:10">
      <c r="A13" s="139" t="s">
        <v>426</v>
      </c>
      <c r="B13" s="74" t="s">
        <v>427</v>
      </c>
      <c r="C13" s="140">
        <v>10.06824</v>
      </c>
      <c r="D13" s="140">
        <f t="shared" si="0"/>
        <v>10.06824</v>
      </c>
      <c r="E13" s="58"/>
      <c r="F13" s="111"/>
      <c r="J13" s="111"/>
    </row>
    <row r="14" s="126" customFormat="1" customHeight="1" spans="1:11">
      <c r="A14" s="139" t="s">
        <v>428</v>
      </c>
      <c r="B14" s="74" t="s">
        <v>429</v>
      </c>
      <c r="C14" s="140">
        <v>11.537596</v>
      </c>
      <c r="D14" s="140">
        <f t="shared" si="0"/>
        <v>11.537596</v>
      </c>
      <c r="E14" s="58"/>
      <c r="F14" s="111"/>
      <c r="G14" s="111"/>
      <c r="K14" s="111"/>
    </row>
    <row r="15" s="126" customFormat="1" customHeight="1" spans="1:11">
      <c r="A15" s="139" t="s">
        <v>430</v>
      </c>
      <c r="B15" s="74" t="s">
        <v>431</v>
      </c>
      <c r="C15" s="140">
        <v>5.978018</v>
      </c>
      <c r="D15" s="140">
        <f t="shared" si="0"/>
        <v>5.978018</v>
      </c>
      <c r="E15" s="58"/>
      <c r="F15" s="111"/>
      <c r="G15" s="111"/>
      <c r="H15" s="111"/>
      <c r="K15" s="111"/>
    </row>
    <row r="16" s="126" customFormat="1" customHeight="1" spans="1:11">
      <c r="A16" s="139" t="s">
        <v>432</v>
      </c>
      <c r="B16" s="74" t="s">
        <v>433</v>
      </c>
      <c r="C16" s="140">
        <v>0</v>
      </c>
      <c r="D16" s="140">
        <f t="shared" si="0"/>
        <v>0</v>
      </c>
      <c r="E16" s="58"/>
      <c r="F16" s="111"/>
      <c r="G16" s="111"/>
      <c r="K16" s="111"/>
    </row>
    <row r="17" s="126" customFormat="1" customHeight="1" spans="1:11">
      <c r="A17" s="139" t="s">
        <v>434</v>
      </c>
      <c r="B17" s="74" t="s">
        <v>435</v>
      </c>
      <c r="C17" s="140">
        <v>0.503412</v>
      </c>
      <c r="D17" s="140">
        <f t="shared" si="0"/>
        <v>0.503412</v>
      </c>
      <c r="E17" s="58"/>
      <c r="F17" s="111"/>
      <c r="G17" s="111"/>
      <c r="K17" s="111"/>
    </row>
    <row r="18" s="126" customFormat="1" customHeight="1" spans="1:11">
      <c r="A18" s="139" t="s">
        <v>436</v>
      </c>
      <c r="B18" s="74" t="s">
        <v>437</v>
      </c>
      <c r="C18" s="140">
        <v>7.55118</v>
      </c>
      <c r="D18" s="140">
        <f t="shared" si="0"/>
        <v>7.55118</v>
      </c>
      <c r="E18" s="58"/>
      <c r="F18" s="111"/>
      <c r="G18" s="111"/>
      <c r="K18" s="111"/>
    </row>
    <row r="19" s="126" customFormat="1" customHeight="1" spans="1:11">
      <c r="A19" s="139" t="s">
        <v>438</v>
      </c>
      <c r="B19" s="74" t="s">
        <v>439</v>
      </c>
      <c r="C19" s="140">
        <v>1.28</v>
      </c>
      <c r="D19" s="140">
        <f t="shared" si="0"/>
        <v>1.28</v>
      </c>
      <c r="E19" s="58"/>
      <c r="F19" s="111"/>
      <c r="G19" s="111"/>
      <c r="I19" s="111"/>
      <c r="K19" s="111"/>
    </row>
    <row r="20" s="126" customFormat="1" customHeight="1" spans="1:11">
      <c r="A20" s="139" t="s">
        <v>440</v>
      </c>
      <c r="B20" s="74" t="s">
        <v>441</v>
      </c>
      <c r="C20" s="140">
        <v>38.086</v>
      </c>
      <c r="D20" s="140">
        <f t="shared" si="0"/>
        <v>38.086</v>
      </c>
      <c r="E20" s="58"/>
      <c r="F20" s="111"/>
      <c r="G20" s="111"/>
      <c r="K20" s="111"/>
    </row>
    <row r="21" s="126" customFormat="1" customHeight="1" spans="1:7">
      <c r="A21" s="139" t="s">
        <v>442</v>
      </c>
      <c r="B21" s="74" t="s">
        <v>443</v>
      </c>
      <c r="C21" s="140">
        <f>SUM(C22:C49)</f>
        <v>51.963273</v>
      </c>
      <c r="D21" s="140"/>
      <c r="E21" s="58">
        <f>C21</f>
        <v>51.963273</v>
      </c>
      <c r="F21" s="111"/>
      <c r="G21" s="111"/>
    </row>
    <row r="22" s="126" customFormat="1" customHeight="1" spans="1:14">
      <c r="A22" s="139" t="s">
        <v>444</v>
      </c>
      <c r="B22" s="141" t="s">
        <v>445</v>
      </c>
      <c r="C22" s="140">
        <v>26</v>
      </c>
      <c r="D22" s="58"/>
      <c r="E22" s="58">
        <f t="shared" ref="E22:E49" si="1">C22</f>
        <v>26</v>
      </c>
      <c r="F22" s="111"/>
      <c r="G22" s="111"/>
      <c r="H22" s="111"/>
      <c r="N22" s="111"/>
    </row>
    <row r="23" s="126" customFormat="1" customHeight="1" spans="1:7">
      <c r="A23" s="139" t="s">
        <v>446</v>
      </c>
      <c r="B23" s="142" t="s">
        <v>447</v>
      </c>
      <c r="C23" s="140">
        <v>0</v>
      </c>
      <c r="D23" s="58"/>
      <c r="E23" s="58">
        <f t="shared" si="1"/>
        <v>0</v>
      </c>
      <c r="F23" s="111"/>
      <c r="G23" s="111"/>
    </row>
    <row r="24" s="126" customFormat="1" customHeight="1" spans="1:10">
      <c r="A24" s="139" t="s">
        <v>448</v>
      </c>
      <c r="B24" s="142" t="s">
        <v>449</v>
      </c>
      <c r="C24" s="140">
        <v>0</v>
      </c>
      <c r="D24" s="58"/>
      <c r="E24" s="58">
        <f t="shared" si="1"/>
        <v>0</v>
      </c>
      <c r="F24" s="111"/>
      <c r="H24" s="111"/>
      <c r="J24" s="111"/>
    </row>
    <row r="25" s="126" customFormat="1" customHeight="1" spans="1:8">
      <c r="A25" s="139" t="s">
        <v>450</v>
      </c>
      <c r="B25" s="142" t="s">
        <v>451</v>
      </c>
      <c r="C25" s="140">
        <v>0</v>
      </c>
      <c r="D25" s="58"/>
      <c r="E25" s="58">
        <f t="shared" si="1"/>
        <v>0</v>
      </c>
      <c r="F25" s="111"/>
      <c r="G25" s="111"/>
      <c r="H25" s="111"/>
    </row>
    <row r="26" s="126" customFormat="1" customHeight="1" spans="1:6">
      <c r="A26" s="139" t="s">
        <v>452</v>
      </c>
      <c r="B26" s="142" t="s">
        <v>453</v>
      </c>
      <c r="C26" s="140">
        <v>0</v>
      </c>
      <c r="D26" s="58"/>
      <c r="E26" s="58">
        <f t="shared" si="1"/>
        <v>0</v>
      </c>
      <c r="F26" s="111"/>
    </row>
    <row r="27" s="126" customFormat="1" customHeight="1" spans="1:12">
      <c r="A27" s="139" t="s">
        <v>454</v>
      </c>
      <c r="B27" s="142" t="s">
        <v>455</v>
      </c>
      <c r="C27" s="140">
        <v>0</v>
      </c>
      <c r="D27" s="58"/>
      <c r="E27" s="58">
        <f t="shared" si="1"/>
        <v>0</v>
      </c>
      <c r="F27" s="111"/>
      <c r="G27" s="111"/>
      <c r="I27" s="111"/>
      <c r="L27" s="111"/>
    </row>
    <row r="28" s="126" customFormat="1" customHeight="1" spans="1:8">
      <c r="A28" s="139" t="s">
        <v>456</v>
      </c>
      <c r="B28" s="142" t="s">
        <v>457</v>
      </c>
      <c r="C28" s="140">
        <v>1.872</v>
      </c>
      <c r="D28" s="58"/>
      <c r="E28" s="58">
        <f t="shared" si="1"/>
        <v>1.872</v>
      </c>
      <c r="F28" s="111"/>
      <c r="G28" s="111"/>
      <c r="H28" s="111"/>
    </row>
    <row r="29" s="126" customFormat="1" customHeight="1" spans="1:7">
      <c r="A29" s="139" t="s">
        <v>458</v>
      </c>
      <c r="B29" s="142" t="s">
        <v>459</v>
      </c>
      <c r="C29" s="140">
        <v>0</v>
      </c>
      <c r="D29" s="58"/>
      <c r="E29" s="58">
        <f t="shared" si="1"/>
        <v>0</v>
      </c>
      <c r="F29" s="111"/>
      <c r="G29" s="111"/>
    </row>
    <row r="30" s="126" customFormat="1" customHeight="1" spans="1:7">
      <c r="A30" s="139" t="s">
        <v>460</v>
      </c>
      <c r="B30" s="142" t="s">
        <v>461</v>
      </c>
      <c r="C30" s="140">
        <v>0</v>
      </c>
      <c r="D30" s="58"/>
      <c r="E30" s="58">
        <f t="shared" si="1"/>
        <v>0</v>
      </c>
      <c r="F30" s="111"/>
      <c r="G30" s="111"/>
    </row>
    <row r="31" s="126" customFormat="1" customHeight="1" spans="1:7">
      <c r="A31" s="139" t="s">
        <v>462</v>
      </c>
      <c r="B31" s="141" t="s">
        <v>463</v>
      </c>
      <c r="C31" s="140">
        <v>2.88</v>
      </c>
      <c r="D31" s="58"/>
      <c r="E31" s="58">
        <f t="shared" si="1"/>
        <v>2.88</v>
      </c>
      <c r="F31" s="111"/>
      <c r="G31" s="111"/>
    </row>
    <row r="32" s="126" customFormat="1" customHeight="1" spans="1:16">
      <c r="A32" s="139" t="s">
        <v>464</v>
      </c>
      <c r="B32" s="141" t="s">
        <v>465</v>
      </c>
      <c r="C32" s="140">
        <v>0</v>
      </c>
      <c r="D32" s="58"/>
      <c r="E32" s="58">
        <f t="shared" si="1"/>
        <v>0</v>
      </c>
      <c r="F32" s="111"/>
      <c r="G32" s="111"/>
      <c r="P32" s="111"/>
    </row>
    <row r="33" s="126" customFormat="1" customHeight="1" spans="1:11">
      <c r="A33" s="139" t="s">
        <v>466</v>
      </c>
      <c r="B33" s="142" t="s">
        <v>467</v>
      </c>
      <c r="C33" s="140">
        <v>0</v>
      </c>
      <c r="D33" s="58"/>
      <c r="E33" s="58">
        <f t="shared" si="1"/>
        <v>0</v>
      </c>
      <c r="F33" s="111"/>
      <c r="G33" s="111"/>
      <c r="H33" s="111"/>
      <c r="K33" s="111"/>
    </row>
    <row r="34" s="126" customFormat="1" customHeight="1" spans="1:9">
      <c r="A34" s="139" t="s">
        <v>468</v>
      </c>
      <c r="B34" s="142" t="s">
        <v>469</v>
      </c>
      <c r="C34" s="140">
        <v>0</v>
      </c>
      <c r="D34" s="58"/>
      <c r="E34" s="58">
        <f t="shared" si="1"/>
        <v>0</v>
      </c>
      <c r="F34" s="111"/>
      <c r="G34" s="111"/>
      <c r="H34" s="111"/>
      <c r="I34" s="111"/>
    </row>
    <row r="35" s="126" customFormat="1" customHeight="1" spans="1:10">
      <c r="A35" s="139" t="s">
        <v>470</v>
      </c>
      <c r="B35" s="142" t="s">
        <v>471</v>
      </c>
      <c r="C35" s="140">
        <v>0</v>
      </c>
      <c r="D35" s="58"/>
      <c r="E35" s="58">
        <f t="shared" si="1"/>
        <v>0</v>
      </c>
      <c r="F35" s="111"/>
      <c r="G35" s="111"/>
      <c r="H35" s="111"/>
      <c r="I35" s="111"/>
      <c r="J35" s="111"/>
    </row>
    <row r="36" s="126" customFormat="1" customHeight="1" spans="1:8">
      <c r="A36" s="139" t="s">
        <v>472</v>
      </c>
      <c r="B36" s="142" t="s">
        <v>473</v>
      </c>
      <c r="C36" s="140">
        <v>0.096279</v>
      </c>
      <c r="D36" s="58"/>
      <c r="E36" s="58">
        <f t="shared" si="1"/>
        <v>0.096279</v>
      </c>
      <c r="F36" s="111"/>
      <c r="G36" s="111"/>
      <c r="H36" s="111"/>
    </row>
    <row r="37" s="126" customFormat="1" customHeight="1" spans="1:9">
      <c r="A37" s="139" t="s">
        <v>474</v>
      </c>
      <c r="B37" s="142" t="s">
        <v>475</v>
      </c>
      <c r="C37" s="140">
        <v>0.12</v>
      </c>
      <c r="D37" s="58"/>
      <c r="E37" s="58">
        <f t="shared" si="1"/>
        <v>0.12</v>
      </c>
      <c r="F37" s="111"/>
      <c r="I37" s="111"/>
    </row>
    <row r="38" s="126" customFormat="1" customHeight="1" spans="1:8">
      <c r="A38" s="139" t="s">
        <v>476</v>
      </c>
      <c r="B38" s="142" t="s">
        <v>477</v>
      </c>
      <c r="C38" s="140">
        <v>0</v>
      </c>
      <c r="D38" s="58"/>
      <c r="E38" s="58">
        <f t="shared" si="1"/>
        <v>0</v>
      </c>
      <c r="F38" s="111"/>
      <c r="G38" s="111"/>
      <c r="H38" s="111"/>
    </row>
    <row r="39" s="126" customFormat="1" customHeight="1" spans="1:6">
      <c r="A39" s="139" t="s">
        <v>478</v>
      </c>
      <c r="B39" s="142" t="s">
        <v>479</v>
      </c>
      <c r="C39" s="140">
        <v>0</v>
      </c>
      <c r="D39" s="58"/>
      <c r="E39" s="58">
        <f t="shared" si="1"/>
        <v>0</v>
      </c>
      <c r="F39" s="111"/>
    </row>
    <row r="40" s="126" customFormat="1" customHeight="1" spans="1:8">
      <c r="A40" s="139" t="s">
        <v>480</v>
      </c>
      <c r="B40" s="142" t="s">
        <v>481</v>
      </c>
      <c r="C40" s="140">
        <v>0</v>
      </c>
      <c r="D40" s="58"/>
      <c r="E40" s="58">
        <f t="shared" si="1"/>
        <v>0</v>
      </c>
      <c r="F40" s="111"/>
      <c r="G40" s="111"/>
      <c r="H40" s="111"/>
    </row>
    <row r="41" s="126" customFormat="1" customHeight="1" spans="1:8">
      <c r="A41" s="139" t="s">
        <v>482</v>
      </c>
      <c r="B41" s="142" t="s">
        <v>483</v>
      </c>
      <c r="C41" s="140">
        <v>0</v>
      </c>
      <c r="D41" s="58"/>
      <c r="E41" s="58">
        <f t="shared" si="1"/>
        <v>0</v>
      </c>
      <c r="F41" s="111"/>
      <c r="G41" s="111"/>
      <c r="H41" s="111"/>
    </row>
    <row r="42" s="126" customFormat="1" customHeight="1" spans="1:19">
      <c r="A42" s="139" t="s">
        <v>484</v>
      </c>
      <c r="B42" s="142" t="s">
        <v>485</v>
      </c>
      <c r="C42" s="140">
        <v>0</v>
      </c>
      <c r="D42" s="58"/>
      <c r="E42" s="58">
        <f t="shared" si="1"/>
        <v>0</v>
      </c>
      <c r="F42" s="111"/>
      <c r="G42" s="111"/>
      <c r="J42" s="111"/>
      <c r="S42" s="111"/>
    </row>
    <row r="43" s="126" customFormat="1" customHeight="1" spans="1:7">
      <c r="A43" s="139" t="s">
        <v>486</v>
      </c>
      <c r="B43" s="142" t="s">
        <v>487</v>
      </c>
      <c r="C43" s="140">
        <v>0</v>
      </c>
      <c r="D43" s="58"/>
      <c r="E43" s="58">
        <f t="shared" si="1"/>
        <v>0</v>
      </c>
      <c r="F43" s="111"/>
      <c r="G43" s="111"/>
    </row>
    <row r="44" s="126" customFormat="1" customHeight="1" spans="1:9">
      <c r="A44" s="139" t="s">
        <v>488</v>
      </c>
      <c r="B44" s="141" t="s">
        <v>489</v>
      </c>
      <c r="C44" s="140">
        <v>12.149258</v>
      </c>
      <c r="D44" s="58"/>
      <c r="E44" s="58">
        <f t="shared" si="1"/>
        <v>12.149258</v>
      </c>
      <c r="F44" s="111"/>
      <c r="G44" s="111"/>
      <c r="H44" s="111"/>
      <c r="I44" s="111"/>
    </row>
    <row r="45" s="126" customFormat="1" customHeight="1" spans="1:7">
      <c r="A45" s="139" t="s">
        <v>490</v>
      </c>
      <c r="B45" s="142" t="s">
        <v>491</v>
      </c>
      <c r="C45" s="140">
        <v>2.112358</v>
      </c>
      <c r="D45" s="58"/>
      <c r="E45" s="58">
        <f t="shared" si="1"/>
        <v>2.112358</v>
      </c>
      <c r="F45" s="111"/>
      <c r="G45" s="111"/>
    </row>
    <row r="46" s="126" customFormat="1" customHeight="1" spans="1:16">
      <c r="A46" s="139" t="s">
        <v>492</v>
      </c>
      <c r="B46" s="142" t="s">
        <v>493</v>
      </c>
      <c r="C46" s="140">
        <v>0</v>
      </c>
      <c r="D46" s="58"/>
      <c r="E46" s="58">
        <f t="shared" si="1"/>
        <v>0</v>
      </c>
      <c r="F46" s="111"/>
      <c r="G46" s="111"/>
      <c r="I46" s="111"/>
      <c r="P46" s="111"/>
    </row>
    <row r="47" s="126" customFormat="1" customHeight="1" spans="1:16">
      <c r="A47" s="139" t="s">
        <v>494</v>
      </c>
      <c r="B47" s="142" t="s">
        <v>495</v>
      </c>
      <c r="C47" s="140">
        <v>6.084</v>
      </c>
      <c r="D47" s="58"/>
      <c r="E47" s="58">
        <f t="shared" si="1"/>
        <v>6.084</v>
      </c>
      <c r="F47" s="111"/>
      <c r="G47" s="111"/>
      <c r="H47" s="111"/>
      <c r="P47" s="111"/>
    </row>
    <row r="48" s="126" customFormat="1" customHeight="1" spans="1:10">
      <c r="A48" s="139" t="s">
        <v>496</v>
      </c>
      <c r="B48" s="142" t="s">
        <v>497</v>
      </c>
      <c r="C48" s="140">
        <v>0</v>
      </c>
      <c r="D48" s="58"/>
      <c r="E48" s="58">
        <f t="shared" si="1"/>
        <v>0</v>
      </c>
      <c r="F48" s="111"/>
      <c r="G48" s="111"/>
      <c r="H48" s="111"/>
      <c r="J48" s="111"/>
    </row>
    <row r="49" s="126" customFormat="1" customHeight="1" spans="1:9">
      <c r="A49" s="139" t="s">
        <v>498</v>
      </c>
      <c r="B49" s="142" t="s">
        <v>499</v>
      </c>
      <c r="C49" s="140">
        <v>0.649378</v>
      </c>
      <c r="D49" s="58"/>
      <c r="E49" s="58">
        <f t="shared" si="1"/>
        <v>0.649378</v>
      </c>
      <c r="F49" s="111"/>
      <c r="G49" s="111"/>
      <c r="H49" s="111"/>
      <c r="I49" s="111"/>
    </row>
    <row r="50" s="126" customFormat="1" customHeight="1" spans="1:8">
      <c r="A50" s="139" t="s">
        <v>500</v>
      </c>
      <c r="B50" s="74" t="s">
        <v>501</v>
      </c>
      <c r="C50" s="140">
        <f>SUM(C51:C57)</f>
        <v>11.64</v>
      </c>
      <c r="D50" s="140">
        <f>C50</f>
        <v>11.64</v>
      </c>
      <c r="E50" s="58"/>
      <c r="F50" s="111"/>
      <c r="H50" s="111"/>
    </row>
    <row r="51" s="126" customFormat="1" customHeight="1" spans="1:7">
      <c r="A51" s="139" t="s">
        <v>502</v>
      </c>
      <c r="B51" s="142" t="s">
        <v>503</v>
      </c>
      <c r="C51" s="140"/>
      <c r="D51" s="58"/>
      <c r="E51" s="58"/>
      <c r="F51" s="111"/>
      <c r="G51" s="111"/>
    </row>
    <row r="52" s="126" customFormat="1" customHeight="1" spans="1:10">
      <c r="A52" s="139" t="s">
        <v>504</v>
      </c>
      <c r="B52" s="142" t="s">
        <v>505</v>
      </c>
      <c r="C52" s="140"/>
      <c r="D52" s="58"/>
      <c r="E52" s="58"/>
      <c r="F52" s="111"/>
      <c r="G52" s="111"/>
      <c r="I52" s="111"/>
      <c r="J52" s="111"/>
    </row>
    <row r="53" s="126" customFormat="1" customHeight="1" spans="1:8">
      <c r="A53" s="139" t="s">
        <v>506</v>
      </c>
      <c r="B53" s="142" t="s">
        <v>439</v>
      </c>
      <c r="C53" s="140">
        <v>1</v>
      </c>
      <c r="D53" s="58">
        <f>C53</f>
        <v>1</v>
      </c>
      <c r="E53" s="58"/>
      <c r="F53" s="111"/>
      <c r="G53" s="111"/>
      <c r="H53" s="111"/>
    </row>
    <row r="54" s="126" customFormat="1" customHeight="1" spans="1:7">
      <c r="A54" s="139" t="s">
        <v>507</v>
      </c>
      <c r="B54" s="142" t="s">
        <v>508</v>
      </c>
      <c r="C54" s="140">
        <v>0</v>
      </c>
      <c r="D54" s="58"/>
      <c r="E54" s="58"/>
      <c r="F54" s="111"/>
      <c r="G54" s="111"/>
    </row>
    <row r="55" s="126" customFormat="1" customHeight="1" spans="1:7">
      <c r="A55" s="139" t="s">
        <v>509</v>
      </c>
      <c r="B55" s="142" t="s">
        <v>510</v>
      </c>
      <c r="C55" s="140">
        <v>0</v>
      </c>
      <c r="D55" s="58"/>
      <c r="E55" s="58"/>
      <c r="F55" s="111"/>
      <c r="G55" s="111"/>
    </row>
    <row r="56" s="126" customFormat="1" customHeight="1" spans="1:7">
      <c r="A56" s="139" t="s">
        <v>511</v>
      </c>
      <c r="B56" s="142" t="s">
        <v>512</v>
      </c>
      <c r="C56" s="140">
        <v>0</v>
      </c>
      <c r="D56" s="58"/>
      <c r="E56" s="58"/>
      <c r="F56" s="111"/>
      <c r="G56" s="111"/>
    </row>
    <row r="57" s="126" customFormat="1" customHeight="1" spans="1:6">
      <c r="A57" s="139" t="s">
        <v>513</v>
      </c>
      <c r="B57" s="142" t="s">
        <v>514</v>
      </c>
      <c r="C57" s="140">
        <v>10.64</v>
      </c>
      <c r="D57" s="58">
        <f>C57</f>
        <v>10.64</v>
      </c>
      <c r="E57" s="58"/>
      <c r="F57" s="111"/>
    </row>
    <row r="58" customHeight="1" spans="3:5">
      <c r="C58" s="47"/>
      <c r="D58" s="47"/>
      <c r="E58" s="47"/>
    </row>
    <row r="59" customHeight="1" spans="4:14">
      <c r="D59" s="47"/>
      <c r="E59" s="47"/>
      <c r="F59" s="47"/>
      <c r="N59" s="4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9" sqref="J9"/>
    </sheetView>
  </sheetViews>
  <sheetFormatPr defaultColWidth="6.875" defaultRowHeight="12.75" customHeight="1"/>
  <cols>
    <col min="1" max="6" width="11.625" style="45" hidden="1" customWidth="1"/>
    <col min="7" max="7" width="22.875" style="45" customWidth="1"/>
    <col min="8" max="12" width="19.625" style="45" customWidth="1"/>
    <col min="13" max="256" width="6.875" style="45"/>
    <col min="257" max="268" width="11.625" style="45" customWidth="1"/>
    <col min="269" max="512" width="6.875" style="45"/>
    <col min="513" max="524" width="11.625" style="45" customWidth="1"/>
    <col min="525" max="768" width="6.875" style="45"/>
    <col min="769" max="780" width="11.625" style="45" customWidth="1"/>
    <col min="781" max="1024" width="6.875" style="45"/>
    <col min="1025" max="1036" width="11.625" style="45" customWidth="1"/>
    <col min="1037" max="1280" width="6.875" style="45"/>
    <col min="1281" max="1292" width="11.625" style="45" customWidth="1"/>
    <col min="1293" max="1536" width="6.875" style="45"/>
    <col min="1537" max="1548" width="11.625" style="45" customWidth="1"/>
    <col min="1549" max="1792" width="6.875" style="45"/>
    <col min="1793" max="1804" width="11.625" style="45" customWidth="1"/>
    <col min="1805" max="2048" width="6.875" style="45"/>
    <col min="2049" max="2060" width="11.625" style="45" customWidth="1"/>
    <col min="2061" max="2304" width="6.875" style="45"/>
    <col min="2305" max="2316" width="11.625" style="45" customWidth="1"/>
    <col min="2317" max="2560" width="6.875" style="45"/>
    <col min="2561" max="2572" width="11.625" style="45" customWidth="1"/>
    <col min="2573" max="2816" width="6.875" style="45"/>
    <col min="2817" max="2828" width="11.625" style="45" customWidth="1"/>
    <col min="2829" max="3072" width="6.875" style="45"/>
    <col min="3073" max="3084" width="11.625" style="45" customWidth="1"/>
    <col min="3085" max="3328" width="6.875" style="45"/>
    <col min="3329" max="3340" width="11.625" style="45" customWidth="1"/>
    <col min="3341" max="3584" width="6.875" style="45"/>
    <col min="3585" max="3596" width="11.625" style="45" customWidth="1"/>
    <col min="3597" max="3840" width="6.875" style="45"/>
    <col min="3841" max="3852" width="11.625" style="45" customWidth="1"/>
    <col min="3853" max="4096" width="6.875" style="45"/>
    <col min="4097" max="4108" width="11.625" style="45" customWidth="1"/>
    <col min="4109" max="4352" width="6.875" style="45"/>
    <col min="4353" max="4364" width="11.625" style="45" customWidth="1"/>
    <col min="4365" max="4608" width="6.875" style="45"/>
    <col min="4609" max="4620" width="11.625" style="45" customWidth="1"/>
    <col min="4621" max="4864" width="6.875" style="45"/>
    <col min="4865" max="4876" width="11.625" style="45" customWidth="1"/>
    <col min="4877" max="5120" width="6.875" style="45"/>
    <col min="5121" max="5132" width="11.625" style="45" customWidth="1"/>
    <col min="5133" max="5376" width="6.875" style="45"/>
    <col min="5377" max="5388" width="11.625" style="45" customWidth="1"/>
    <col min="5389" max="5632" width="6.875" style="45"/>
    <col min="5633" max="5644" width="11.625" style="45" customWidth="1"/>
    <col min="5645" max="5888" width="6.875" style="45"/>
    <col min="5889" max="5900" width="11.625" style="45" customWidth="1"/>
    <col min="5901" max="6144" width="6.875" style="45"/>
    <col min="6145" max="6156" width="11.625" style="45" customWidth="1"/>
    <col min="6157" max="6400" width="6.875" style="45"/>
    <col min="6401" max="6412" width="11.625" style="45" customWidth="1"/>
    <col min="6413" max="6656" width="6.875" style="45"/>
    <col min="6657" max="6668" width="11.625" style="45" customWidth="1"/>
    <col min="6669" max="6912" width="6.875" style="45"/>
    <col min="6913" max="6924" width="11.625" style="45" customWidth="1"/>
    <col min="6925" max="7168" width="6.875" style="45"/>
    <col min="7169" max="7180" width="11.625" style="45" customWidth="1"/>
    <col min="7181" max="7424" width="6.875" style="45"/>
    <col min="7425" max="7436" width="11.625" style="45" customWidth="1"/>
    <col min="7437" max="7680" width="6.875" style="45"/>
    <col min="7681" max="7692" width="11.625" style="45" customWidth="1"/>
    <col min="7693" max="7936" width="6.875" style="45"/>
    <col min="7937" max="7948" width="11.625" style="45" customWidth="1"/>
    <col min="7949" max="8192" width="6.875" style="45"/>
    <col min="8193" max="8204" width="11.625" style="45" customWidth="1"/>
    <col min="8205" max="8448" width="6.875" style="45"/>
    <col min="8449" max="8460" width="11.625" style="45" customWidth="1"/>
    <col min="8461" max="8704" width="6.875" style="45"/>
    <col min="8705" max="8716" width="11.625" style="45" customWidth="1"/>
    <col min="8717" max="8960" width="6.875" style="45"/>
    <col min="8961" max="8972" width="11.625" style="45" customWidth="1"/>
    <col min="8973" max="9216" width="6.875" style="45"/>
    <col min="9217" max="9228" width="11.625" style="45" customWidth="1"/>
    <col min="9229" max="9472" width="6.875" style="45"/>
    <col min="9473" max="9484" width="11.625" style="45" customWidth="1"/>
    <col min="9485" max="9728" width="6.875" style="45"/>
    <col min="9729" max="9740" width="11.625" style="45" customWidth="1"/>
    <col min="9741" max="9984" width="6.875" style="45"/>
    <col min="9985" max="9996" width="11.625" style="45" customWidth="1"/>
    <col min="9997" max="10240" width="6.875" style="45"/>
    <col min="10241" max="10252" width="11.625" style="45" customWidth="1"/>
    <col min="10253" max="10496" width="6.875" style="45"/>
    <col min="10497" max="10508" width="11.625" style="45" customWidth="1"/>
    <col min="10509" max="10752" width="6.875" style="45"/>
    <col min="10753" max="10764" width="11.625" style="45" customWidth="1"/>
    <col min="10765" max="11008" width="6.875" style="45"/>
    <col min="11009" max="11020" width="11.625" style="45" customWidth="1"/>
    <col min="11021" max="11264" width="6.875" style="45"/>
    <col min="11265" max="11276" width="11.625" style="45" customWidth="1"/>
    <col min="11277" max="11520" width="6.875" style="45"/>
    <col min="11521" max="11532" width="11.625" style="45" customWidth="1"/>
    <col min="11533" max="11776" width="6.875" style="45"/>
    <col min="11777" max="11788" width="11.625" style="45" customWidth="1"/>
    <col min="11789" max="12032" width="6.875" style="45"/>
    <col min="12033" max="12044" width="11.625" style="45" customWidth="1"/>
    <col min="12045" max="12288" width="6.875" style="45"/>
    <col min="12289" max="12300" width="11.625" style="45" customWidth="1"/>
    <col min="12301" max="12544" width="6.875" style="45"/>
    <col min="12545" max="12556" width="11.625" style="45" customWidth="1"/>
    <col min="12557" max="12800" width="6.875" style="45"/>
    <col min="12801" max="12812" width="11.625" style="45" customWidth="1"/>
    <col min="12813" max="13056" width="6.875" style="45"/>
    <col min="13057" max="13068" width="11.625" style="45" customWidth="1"/>
    <col min="13069" max="13312" width="6.875" style="45"/>
    <col min="13313" max="13324" width="11.625" style="45" customWidth="1"/>
    <col min="13325" max="13568" width="6.875" style="45"/>
    <col min="13569" max="13580" width="11.625" style="45" customWidth="1"/>
    <col min="13581" max="13824" width="6.875" style="45"/>
    <col min="13825" max="13836" width="11.625" style="45" customWidth="1"/>
    <col min="13837" max="14080" width="6.875" style="45"/>
    <col min="14081" max="14092" width="11.625" style="45" customWidth="1"/>
    <col min="14093" max="14336" width="6.875" style="45"/>
    <col min="14337" max="14348" width="11.625" style="45" customWidth="1"/>
    <col min="14349" max="14592" width="6.875" style="45"/>
    <col min="14593" max="14604" width="11.625" style="45" customWidth="1"/>
    <col min="14605" max="14848" width="6.875" style="45"/>
    <col min="14849" max="14860" width="11.625" style="45" customWidth="1"/>
    <col min="14861" max="15104" width="6.875" style="45"/>
    <col min="15105" max="15116" width="11.625" style="45" customWidth="1"/>
    <col min="15117" max="15360" width="6.875" style="45"/>
    <col min="15361" max="15372" width="11.625" style="45" customWidth="1"/>
    <col min="15373" max="15616" width="6.875" style="45"/>
    <col min="15617" max="15628" width="11.625" style="45" customWidth="1"/>
    <col min="15629" max="15872" width="6.875" style="45"/>
    <col min="15873" max="15884" width="11.625" style="45" customWidth="1"/>
    <col min="15885" max="16128" width="6.875" style="45"/>
    <col min="16129" max="16140" width="11.625" style="45" customWidth="1"/>
    <col min="16141" max="16384" width="6.875" style="45"/>
  </cols>
  <sheetData>
    <row r="1" ht="20.1" customHeight="1" spans="1:12">
      <c r="A1" s="46" t="s">
        <v>515</v>
      </c>
      <c r="G1" s="123" t="s">
        <v>515</v>
      </c>
      <c r="L1" s="132"/>
    </row>
    <row r="2" ht="42" customHeight="1" spans="1:12">
      <c r="A2" s="112" t="s">
        <v>516</v>
      </c>
      <c r="B2" s="113"/>
      <c r="C2" s="113"/>
      <c r="D2" s="113"/>
      <c r="E2" s="113"/>
      <c r="F2" s="113"/>
      <c r="G2" s="124" t="s">
        <v>517</v>
      </c>
      <c r="H2" s="113"/>
      <c r="I2" s="113"/>
      <c r="J2" s="113"/>
      <c r="K2" s="113"/>
      <c r="L2" s="113"/>
    </row>
    <row r="3" ht="20.1" customHeight="1" spans="1:12">
      <c r="A3" s="125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ht="20.1" customHeight="1" spans="1:1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54" t="s">
        <v>313</v>
      </c>
    </row>
    <row r="5" ht="28.5" customHeight="1" spans="1:12">
      <c r="A5" s="68" t="s">
        <v>518</v>
      </c>
      <c r="B5" s="68"/>
      <c r="C5" s="68"/>
      <c r="D5" s="68"/>
      <c r="E5" s="68"/>
      <c r="F5" s="117"/>
      <c r="G5" s="68" t="s">
        <v>364</v>
      </c>
      <c r="H5" s="68"/>
      <c r="I5" s="68"/>
      <c r="J5" s="68"/>
      <c r="K5" s="68"/>
      <c r="L5" s="68"/>
    </row>
    <row r="6" ht="28.5" customHeight="1" spans="1:12">
      <c r="A6" s="90" t="s">
        <v>318</v>
      </c>
      <c r="B6" s="127" t="s">
        <v>519</v>
      </c>
      <c r="C6" s="90" t="s">
        <v>520</v>
      </c>
      <c r="D6" s="90"/>
      <c r="E6" s="90"/>
      <c r="F6" s="128" t="s">
        <v>521</v>
      </c>
      <c r="G6" s="68" t="s">
        <v>318</v>
      </c>
      <c r="H6" s="40" t="s">
        <v>519</v>
      </c>
      <c r="I6" s="68" t="s">
        <v>520</v>
      </c>
      <c r="J6" s="68"/>
      <c r="K6" s="68"/>
      <c r="L6" s="68" t="s">
        <v>521</v>
      </c>
    </row>
    <row r="7" ht="28.5" customHeight="1" spans="1:12">
      <c r="A7" s="118"/>
      <c r="B7" s="55"/>
      <c r="C7" s="119" t="s">
        <v>367</v>
      </c>
      <c r="D7" s="129" t="s">
        <v>522</v>
      </c>
      <c r="E7" s="129" t="s">
        <v>523</v>
      </c>
      <c r="F7" s="118"/>
      <c r="G7" s="68"/>
      <c r="H7" s="40"/>
      <c r="I7" s="68" t="s">
        <v>367</v>
      </c>
      <c r="J7" s="40" t="s">
        <v>522</v>
      </c>
      <c r="K7" s="40" t="s">
        <v>523</v>
      </c>
      <c r="L7" s="68"/>
    </row>
    <row r="8" ht="28.5" customHeight="1" spans="1:12">
      <c r="A8" s="130"/>
      <c r="B8" s="130"/>
      <c r="C8" s="130"/>
      <c r="D8" s="130"/>
      <c r="E8" s="130"/>
      <c r="F8" s="131"/>
      <c r="G8" s="77">
        <f>L8</f>
        <v>0.12</v>
      </c>
      <c r="H8" s="58"/>
      <c r="I8" s="75"/>
      <c r="J8" s="76"/>
      <c r="K8" s="77"/>
      <c r="L8" s="58">
        <f>1200/10000</f>
        <v>0.12</v>
      </c>
    </row>
    <row r="9" ht="22.5" customHeight="1" spans="2:12">
      <c r="B9" s="47"/>
      <c r="G9" s="47"/>
      <c r="H9" s="47"/>
      <c r="I9" s="47"/>
      <c r="J9" s="47"/>
      <c r="K9" s="47"/>
      <c r="L9" s="47"/>
    </row>
    <row r="10" customHeight="1" spans="7:12">
      <c r="G10" s="47"/>
      <c r="H10" s="47"/>
      <c r="I10" s="47"/>
      <c r="J10" s="47"/>
      <c r="K10" s="47"/>
      <c r="L10" s="47"/>
    </row>
    <row r="11" customHeight="1" spans="7:12">
      <c r="G11" s="47"/>
      <c r="H11" s="47"/>
      <c r="I11" s="47"/>
      <c r="J11" s="47"/>
      <c r="K11" s="47"/>
      <c r="L11" s="47"/>
    </row>
    <row r="12" customHeight="1" spans="7:12">
      <c r="G12" s="47"/>
      <c r="H12" s="47"/>
      <c r="I12" s="47"/>
      <c r="L12" s="47"/>
    </row>
    <row r="13" customHeight="1" spans="6:11">
      <c r="F13" s="47"/>
      <c r="G13" s="47"/>
      <c r="H13" s="47"/>
      <c r="I13" s="47"/>
      <c r="J13" s="47"/>
      <c r="K13" s="47"/>
    </row>
    <row r="14" customHeight="1" spans="4:9">
      <c r="D14" s="47"/>
      <c r="G14" s="47"/>
      <c r="H14" s="47"/>
      <c r="I14" s="47"/>
    </row>
    <row r="15" customHeight="1" spans="10:10">
      <c r="J15" s="47"/>
    </row>
    <row r="16" customHeight="1" spans="11:12">
      <c r="K16" s="47"/>
      <c r="L16" s="47"/>
    </row>
    <row r="20" customHeight="1" spans="8:8">
      <c r="H20" s="4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8" sqref="A18"/>
    </sheetView>
  </sheetViews>
  <sheetFormatPr defaultColWidth="6.875" defaultRowHeight="12.75" customHeight="1" outlineLevelCol="4"/>
  <cols>
    <col min="1" max="1" width="19.5" style="45" customWidth="1"/>
    <col min="2" max="2" width="52.5" style="45" customWidth="1"/>
    <col min="3" max="5" width="18.25" style="45" customWidth="1"/>
    <col min="6" max="256" width="6.875" style="45"/>
    <col min="257" max="257" width="19.5" style="45" customWidth="1"/>
    <col min="258" max="258" width="52.5" style="45" customWidth="1"/>
    <col min="259" max="261" width="18.25" style="45" customWidth="1"/>
    <col min="262" max="512" width="6.875" style="45"/>
    <col min="513" max="513" width="19.5" style="45" customWidth="1"/>
    <col min="514" max="514" width="52.5" style="45" customWidth="1"/>
    <col min="515" max="517" width="18.25" style="45" customWidth="1"/>
    <col min="518" max="768" width="6.875" style="45"/>
    <col min="769" max="769" width="19.5" style="45" customWidth="1"/>
    <col min="770" max="770" width="52.5" style="45" customWidth="1"/>
    <col min="771" max="773" width="18.25" style="45" customWidth="1"/>
    <col min="774" max="1024" width="6.875" style="45"/>
    <col min="1025" max="1025" width="19.5" style="45" customWidth="1"/>
    <col min="1026" max="1026" width="52.5" style="45" customWidth="1"/>
    <col min="1027" max="1029" width="18.25" style="45" customWidth="1"/>
    <col min="1030" max="1280" width="6.875" style="45"/>
    <col min="1281" max="1281" width="19.5" style="45" customWidth="1"/>
    <col min="1282" max="1282" width="52.5" style="45" customWidth="1"/>
    <col min="1283" max="1285" width="18.25" style="45" customWidth="1"/>
    <col min="1286" max="1536" width="6.875" style="45"/>
    <col min="1537" max="1537" width="19.5" style="45" customWidth="1"/>
    <col min="1538" max="1538" width="52.5" style="45" customWidth="1"/>
    <col min="1539" max="1541" width="18.25" style="45" customWidth="1"/>
    <col min="1542" max="1792" width="6.875" style="45"/>
    <col min="1793" max="1793" width="19.5" style="45" customWidth="1"/>
    <col min="1794" max="1794" width="52.5" style="45" customWidth="1"/>
    <col min="1795" max="1797" width="18.25" style="45" customWidth="1"/>
    <col min="1798" max="2048" width="6.875" style="45"/>
    <col min="2049" max="2049" width="19.5" style="45" customWidth="1"/>
    <col min="2050" max="2050" width="52.5" style="45" customWidth="1"/>
    <col min="2051" max="2053" width="18.25" style="45" customWidth="1"/>
    <col min="2054" max="2304" width="6.875" style="45"/>
    <col min="2305" max="2305" width="19.5" style="45" customWidth="1"/>
    <col min="2306" max="2306" width="52.5" style="45" customWidth="1"/>
    <col min="2307" max="2309" width="18.25" style="45" customWidth="1"/>
    <col min="2310" max="2560" width="6.875" style="45"/>
    <col min="2561" max="2561" width="19.5" style="45" customWidth="1"/>
    <col min="2562" max="2562" width="52.5" style="45" customWidth="1"/>
    <col min="2563" max="2565" width="18.25" style="45" customWidth="1"/>
    <col min="2566" max="2816" width="6.875" style="45"/>
    <col min="2817" max="2817" width="19.5" style="45" customWidth="1"/>
    <col min="2818" max="2818" width="52.5" style="45" customWidth="1"/>
    <col min="2819" max="2821" width="18.25" style="45" customWidth="1"/>
    <col min="2822" max="3072" width="6.875" style="45"/>
    <col min="3073" max="3073" width="19.5" style="45" customWidth="1"/>
    <col min="3074" max="3074" width="52.5" style="45" customWidth="1"/>
    <col min="3075" max="3077" width="18.25" style="45" customWidth="1"/>
    <col min="3078" max="3328" width="6.875" style="45"/>
    <col min="3329" max="3329" width="19.5" style="45" customWidth="1"/>
    <col min="3330" max="3330" width="52.5" style="45" customWidth="1"/>
    <col min="3331" max="3333" width="18.25" style="45" customWidth="1"/>
    <col min="3334" max="3584" width="6.875" style="45"/>
    <col min="3585" max="3585" width="19.5" style="45" customWidth="1"/>
    <col min="3586" max="3586" width="52.5" style="45" customWidth="1"/>
    <col min="3587" max="3589" width="18.25" style="45" customWidth="1"/>
    <col min="3590" max="3840" width="6.875" style="45"/>
    <col min="3841" max="3841" width="19.5" style="45" customWidth="1"/>
    <col min="3842" max="3842" width="52.5" style="45" customWidth="1"/>
    <col min="3843" max="3845" width="18.25" style="45" customWidth="1"/>
    <col min="3846" max="4096" width="6.875" style="45"/>
    <col min="4097" max="4097" width="19.5" style="45" customWidth="1"/>
    <col min="4098" max="4098" width="52.5" style="45" customWidth="1"/>
    <col min="4099" max="4101" width="18.25" style="45" customWidth="1"/>
    <col min="4102" max="4352" width="6.875" style="45"/>
    <col min="4353" max="4353" width="19.5" style="45" customWidth="1"/>
    <col min="4354" max="4354" width="52.5" style="45" customWidth="1"/>
    <col min="4355" max="4357" width="18.25" style="45" customWidth="1"/>
    <col min="4358" max="4608" width="6.875" style="45"/>
    <col min="4609" max="4609" width="19.5" style="45" customWidth="1"/>
    <col min="4610" max="4610" width="52.5" style="45" customWidth="1"/>
    <col min="4611" max="4613" width="18.25" style="45" customWidth="1"/>
    <col min="4614" max="4864" width="6.875" style="45"/>
    <col min="4865" max="4865" width="19.5" style="45" customWidth="1"/>
    <col min="4866" max="4866" width="52.5" style="45" customWidth="1"/>
    <col min="4867" max="4869" width="18.25" style="45" customWidth="1"/>
    <col min="4870" max="5120" width="6.875" style="45"/>
    <col min="5121" max="5121" width="19.5" style="45" customWidth="1"/>
    <col min="5122" max="5122" width="52.5" style="45" customWidth="1"/>
    <col min="5123" max="5125" width="18.25" style="45" customWidth="1"/>
    <col min="5126" max="5376" width="6.875" style="45"/>
    <col min="5377" max="5377" width="19.5" style="45" customWidth="1"/>
    <col min="5378" max="5378" width="52.5" style="45" customWidth="1"/>
    <col min="5379" max="5381" width="18.25" style="45" customWidth="1"/>
    <col min="5382" max="5632" width="6.875" style="45"/>
    <col min="5633" max="5633" width="19.5" style="45" customWidth="1"/>
    <col min="5634" max="5634" width="52.5" style="45" customWidth="1"/>
    <col min="5635" max="5637" width="18.25" style="45" customWidth="1"/>
    <col min="5638" max="5888" width="6.875" style="45"/>
    <col min="5889" max="5889" width="19.5" style="45" customWidth="1"/>
    <col min="5890" max="5890" width="52.5" style="45" customWidth="1"/>
    <col min="5891" max="5893" width="18.25" style="45" customWidth="1"/>
    <col min="5894" max="6144" width="6.875" style="45"/>
    <col min="6145" max="6145" width="19.5" style="45" customWidth="1"/>
    <col min="6146" max="6146" width="52.5" style="45" customWidth="1"/>
    <col min="6147" max="6149" width="18.25" style="45" customWidth="1"/>
    <col min="6150" max="6400" width="6.875" style="45"/>
    <col min="6401" max="6401" width="19.5" style="45" customWidth="1"/>
    <col min="6402" max="6402" width="52.5" style="45" customWidth="1"/>
    <col min="6403" max="6405" width="18.25" style="45" customWidth="1"/>
    <col min="6406" max="6656" width="6.875" style="45"/>
    <col min="6657" max="6657" width="19.5" style="45" customWidth="1"/>
    <col min="6658" max="6658" width="52.5" style="45" customWidth="1"/>
    <col min="6659" max="6661" width="18.25" style="45" customWidth="1"/>
    <col min="6662" max="6912" width="6.875" style="45"/>
    <col min="6913" max="6913" width="19.5" style="45" customWidth="1"/>
    <col min="6914" max="6914" width="52.5" style="45" customWidth="1"/>
    <col min="6915" max="6917" width="18.25" style="45" customWidth="1"/>
    <col min="6918" max="7168" width="6.875" style="45"/>
    <col min="7169" max="7169" width="19.5" style="45" customWidth="1"/>
    <col min="7170" max="7170" width="52.5" style="45" customWidth="1"/>
    <col min="7171" max="7173" width="18.25" style="45" customWidth="1"/>
    <col min="7174" max="7424" width="6.875" style="45"/>
    <col min="7425" max="7425" width="19.5" style="45" customWidth="1"/>
    <col min="7426" max="7426" width="52.5" style="45" customWidth="1"/>
    <col min="7427" max="7429" width="18.25" style="45" customWidth="1"/>
    <col min="7430" max="7680" width="6.875" style="45"/>
    <col min="7681" max="7681" width="19.5" style="45" customWidth="1"/>
    <col min="7682" max="7682" width="52.5" style="45" customWidth="1"/>
    <col min="7683" max="7685" width="18.25" style="45" customWidth="1"/>
    <col min="7686" max="7936" width="6.875" style="45"/>
    <col min="7937" max="7937" width="19.5" style="45" customWidth="1"/>
    <col min="7938" max="7938" width="52.5" style="45" customWidth="1"/>
    <col min="7939" max="7941" width="18.25" style="45" customWidth="1"/>
    <col min="7942" max="8192" width="6.875" style="45"/>
    <col min="8193" max="8193" width="19.5" style="45" customWidth="1"/>
    <col min="8194" max="8194" width="52.5" style="45" customWidth="1"/>
    <col min="8195" max="8197" width="18.25" style="45" customWidth="1"/>
    <col min="8198" max="8448" width="6.875" style="45"/>
    <col min="8449" max="8449" width="19.5" style="45" customWidth="1"/>
    <col min="8450" max="8450" width="52.5" style="45" customWidth="1"/>
    <col min="8451" max="8453" width="18.25" style="45" customWidth="1"/>
    <col min="8454" max="8704" width="6.875" style="45"/>
    <col min="8705" max="8705" width="19.5" style="45" customWidth="1"/>
    <col min="8706" max="8706" width="52.5" style="45" customWidth="1"/>
    <col min="8707" max="8709" width="18.25" style="45" customWidth="1"/>
    <col min="8710" max="8960" width="6.875" style="45"/>
    <col min="8961" max="8961" width="19.5" style="45" customWidth="1"/>
    <col min="8962" max="8962" width="52.5" style="45" customWidth="1"/>
    <col min="8963" max="8965" width="18.25" style="45" customWidth="1"/>
    <col min="8966" max="9216" width="6.875" style="45"/>
    <col min="9217" max="9217" width="19.5" style="45" customWidth="1"/>
    <col min="9218" max="9218" width="52.5" style="45" customWidth="1"/>
    <col min="9219" max="9221" width="18.25" style="45" customWidth="1"/>
    <col min="9222" max="9472" width="6.875" style="45"/>
    <col min="9473" max="9473" width="19.5" style="45" customWidth="1"/>
    <col min="9474" max="9474" width="52.5" style="45" customWidth="1"/>
    <col min="9475" max="9477" width="18.25" style="45" customWidth="1"/>
    <col min="9478" max="9728" width="6.875" style="45"/>
    <col min="9729" max="9729" width="19.5" style="45" customWidth="1"/>
    <col min="9730" max="9730" width="52.5" style="45" customWidth="1"/>
    <col min="9731" max="9733" width="18.25" style="45" customWidth="1"/>
    <col min="9734" max="9984" width="6.875" style="45"/>
    <col min="9985" max="9985" width="19.5" style="45" customWidth="1"/>
    <col min="9986" max="9986" width="52.5" style="45" customWidth="1"/>
    <col min="9987" max="9989" width="18.25" style="45" customWidth="1"/>
    <col min="9990" max="10240" width="6.875" style="45"/>
    <col min="10241" max="10241" width="19.5" style="45" customWidth="1"/>
    <col min="10242" max="10242" width="52.5" style="45" customWidth="1"/>
    <col min="10243" max="10245" width="18.25" style="45" customWidth="1"/>
    <col min="10246" max="10496" width="6.875" style="45"/>
    <col min="10497" max="10497" width="19.5" style="45" customWidth="1"/>
    <col min="10498" max="10498" width="52.5" style="45" customWidth="1"/>
    <col min="10499" max="10501" width="18.25" style="45" customWidth="1"/>
    <col min="10502" max="10752" width="6.875" style="45"/>
    <col min="10753" max="10753" width="19.5" style="45" customWidth="1"/>
    <col min="10754" max="10754" width="52.5" style="45" customWidth="1"/>
    <col min="10755" max="10757" width="18.25" style="45" customWidth="1"/>
    <col min="10758" max="11008" width="6.875" style="45"/>
    <col min="11009" max="11009" width="19.5" style="45" customWidth="1"/>
    <col min="11010" max="11010" width="52.5" style="45" customWidth="1"/>
    <col min="11011" max="11013" width="18.25" style="45" customWidth="1"/>
    <col min="11014" max="11264" width="6.875" style="45"/>
    <col min="11265" max="11265" width="19.5" style="45" customWidth="1"/>
    <col min="11266" max="11266" width="52.5" style="45" customWidth="1"/>
    <col min="11267" max="11269" width="18.25" style="45" customWidth="1"/>
    <col min="11270" max="11520" width="6.875" style="45"/>
    <col min="11521" max="11521" width="19.5" style="45" customWidth="1"/>
    <col min="11522" max="11522" width="52.5" style="45" customWidth="1"/>
    <col min="11523" max="11525" width="18.25" style="45" customWidth="1"/>
    <col min="11526" max="11776" width="6.875" style="45"/>
    <col min="11777" max="11777" width="19.5" style="45" customWidth="1"/>
    <col min="11778" max="11778" width="52.5" style="45" customWidth="1"/>
    <col min="11779" max="11781" width="18.25" style="45" customWidth="1"/>
    <col min="11782" max="12032" width="6.875" style="45"/>
    <col min="12033" max="12033" width="19.5" style="45" customWidth="1"/>
    <col min="12034" max="12034" width="52.5" style="45" customWidth="1"/>
    <col min="12035" max="12037" width="18.25" style="45" customWidth="1"/>
    <col min="12038" max="12288" width="6.875" style="45"/>
    <col min="12289" max="12289" width="19.5" style="45" customWidth="1"/>
    <col min="12290" max="12290" width="52.5" style="45" customWidth="1"/>
    <col min="12291" max="12293" width="18.25" style="45" customWidth="1"/>
    <col min="12294" max="12544" width="6.875" style="45"/>
    <col min="12545" max="12545" width="19.5" style="45" customWidth="1"/>
    <col min="12546" max="12546" width="52.5" style="45" customWidth="1"/>
    <col min="12547" max="12549" width="18.25" style="45" customWidth="1"/>
    <col min="12550" max="12800" width="6.875" style="45"/>
    <col min="12801" max="12801" width="19.5" style="45" customWidth="1"/>
    <col min="12802" max="12802" width="52.5" style="45" customWidth="1"/>
    <col min="12803" max="12805" width="18.25" style="45" customWidth="1"/>
    <col min="12806" max="13056" width="6.875" style="45"/>
    <col min="13057" max="13057" width="19.5" style="45" customWidth="1"/>
    <col min="13058" max="13058" width="52.5" style="45" customWidth="1"/>
    <col min="13059" max="13061" width="18.25" style="45" customWidth="1"/>
    <col min="13062" max="13312" width="6.875" style="45"/>
    <col min="13313" max="13313" width="19.5" style="45" customWidth="1"/>
    <col min="13314" max="13314" width="52.5" style="45" customWidth="1"/>
    <col min="13315" max="13317" width="18.25" style="45" customWidth="1"/>
    <col min="13318" max="13568" width="6.875" style="45"/>
    <col min="13569" max="13569" width="19.5" style="45" customWidth="1"/>
    <col min="13570" max="13570" width="52.5" style="45" customWidth="1"/>
    <col min="13571" max="13573" width="18.25" style="45" customWidth="1"/>
    <col min="13574" max="13824" width="6.875" style="45"/>
    <col min="13825" max="13825" width="19.5" style="45" customWidth="1"/>
    <col min="13826" max="13826" width="52.5" style="45" customWidth="1"/>
    <col min="13827" max="13829" width="18.25" style="45" customWidth="1"/>
    <col min="13830" max="14080" width="6.875" style="45"/>
    <col min="14081" max="14081" width="19.5" style="45" customWidth="1"/>
    <col min="14082" max="14082" width="52.5" style="45" customWidth="1"/>
    <col min="14083" max="14085" width="18.25" style="45" customWidth="1"/>
    <col min="14086" max="14336" width="6.875" style="45"/>
    <col min="14337" max="14337" width="19.5" style="45" customWidth="1"/>
    <col min="14338" max="14338" width="52.5" style="45" customWidth="1"/>
    <col min="14339" max="14341" width="18.25" style="45" customWidth="1"/>
    <col min="14342" max="14592" width="6.875" style="45"/>
    <col min="14593" max="14593" width="19.5" style="45" customWidth="1"/>
    <col min="14594" max="14594" width="52.5" style="45" customWidth="1"/>
    <col min="14595" max="14597" width="18.25" style="45" customWidth="1"/>
    <col min="14598" max="14848" width="6.875" style="45"/>
    <col min="14849" max="14849" width="19.5" style="45" customWidth="1"/>
    <col min="14850" max="14850" width="52.5" style="45" customWidth="1"/>
    <col min="14851" max="14853" width="18.25" style="45" customWidth="1"/>
    <col min="14854" max="15104" width="6.875" style="45"/>
    <col min="15105" max="15105" width="19.5" style="45" customWidth="1"/>
    <col min="15106" max="15106" width="52.5" style="45" customWidth="1"/>
    <col min="15107" max="15109" width="18.25" style="45" customWidth="1"/>
    <col min="15110" max="15360" width="6.875" style="45"/>
    <col min="15361" max="15361" width="19.5" style="45" customWidth="1"/>
    <col min="15362" max="15362" width="52.5" style="45" customWidth="1"/>
    <col min="15363" max="15365" width="18.25" style="45" customWidth="1"/>
    <col min="15366" max="15616" width="6.875" style="45"/>
    <col min="15617" max="15617" width="19.5" style="45" customWidth="1"/>
    <col min="15618" max="15618" width="52.5" style="45" customWidth="1"/>
    <col min="15619" max="15621" width="18.25" style="45" customWidth="1"/>
    <col min="15622" max="15872" width="6.875" style="45"/>
    <col min="15873" max="15873" width="19.5" style="45" customWidth="1"/>
    <col min="15874" max="15874" width="52.5" style="45" customWidth="1"/>
    <col min="15875" max="15877" width="18.25" style="45" customWidth="1"/>
    <col min="15878" max="16128" width="6.875" style="45"/>
    <col min="16129" max="16129" width="19.5" style="45" customWidth="1"/>
    <col min="16130" max="16130" width="52.5" style="45" customWidth="1"/>
    <col min="16131" max="16133" width="18.25" style="45" customWidth="1"/>
    <col min="16134" max="16384" width="6.875" style="45"/>
  </cols>
  <sheetData>
    <row r="1" ht="20.1" customHeight="1" spans="1:5">
      <c r="A1" s="46" t="s">
        <v>524</v>
      </c>
      <c r="E1" s="84"/>
    </row>
    <row r="2" ht="42.75" customHeight="1" spans="1:5">
      <c r="A2" s="112" t="s">
        <v>525</v>
      </c>
      <c r="B2" s="113"/>
      <c r="C2" s="113"/>
      <c r="D2" s="113"/>
      <c r="E2" s="113"/>
    </row>
    <row r="3" ht="20.1" customHeight="1" spans="1:5">
      <c r="A3" s="113"/>
      <c r="B3" s="113"/>
      <c r="C3" s="113"/>
      <c r="D3" s="113"/>
      <c r="E3" s="113"/>
    </row>
    <row r="4" ht="20.1" customHeight="1" spans="1:5">
      <c r="A4" s="114"/>
      <c r="B4" s="115"/>
      <c r="C4" s="115"/>
      <c r="D4" s="115"/>
      <c r="E4" s="116" t="s">
        <v>313</v>
      </c>
    </row>
    <row r="5" ht="20.1" customHeight="1" spans="1:5">
      <c r="A5" s="68" t="s">
        <v>365</v>
      </c>
      <c r="B5" s="117" t="s">
        <v>366</v>
      </c>
      <c r="C5" s="68" t="s">
        <v>526</v>
      </c>
      <c r="D5" s="68"/>
      <c r="E5" s="68"/>
    </row>
    <row r="6" ht="20.1" customHeight="1" spans="1:5">
      <c r="A6" s="118"/>
      <c r="B6" s="118"/>
      <c r="C6" s="119" t="s">
        <v>318</v>
      </c>
      <c r="D6" s="119" t="s">
        <v>368</v>
      </c>
      <c r="E6" s="119" t="s">
        <v>369</v>
      </c>
    </row>
    <row r="7" ht="20.1" customHeight="1" spans="1:5">
      <c r="A7" s="120"/>
      <c r="B7" s="121"/>
      <c r="C7" s="76"/>
      <c r="D7" s="77"/>
      <c r="E7" s="58"/>
    </row>
    <row r="8" ht="20.25" customHeight="1" spans="1:5">
      <c r="A8" s="122" t="s">
        <v>527</v>
      </c>
      <c r="B8" s="47"/>
      <c r="C8" s="47"/>
      <c r="D8" s="47"/>
      <c r="E8" s="47"/>
    </row>
    <row r="9" ht="20.25" customHeight="1" spans="1:5">
      <c r="A9" s="47"/>
      <c r="B9" s="47"/>
      <c r="C9" s="47"/>
      <c r="D9" s="47"/>
      <c r="E9" s="47"/>
    </row>
    <row r="10" customHeight="1" spans="1:5">
      <c r="A10" s="47"/>
      <c r="B10" s="47"/>
      <c r="C10" s="47"/>
      <c r="E10" s="47"/>
    </row>
    <row r="11" customHeight="1" spans="1:5">
      <c r="A11" s="47"/>
      <c r="B11" s="47"/>
      <c r="C11" s="47"/>
      <c r="D11" s="47"/>
      <c r="E11" s="47"/>
    </row>
    <row r="12" customHeight="1" spans="1:5">
      <c r="A12" s="47"/>
      <c r="B12" s="47"/>
      <c r="C12" s="47"/>
      <c r="E12" s="47"/>
    </row>
    <row r="13" customHeight="1" spans="1:5">
      <c r="A13" s="47"/>
      <c r="B13" s="47"/>
      <c r="D13" s="47"/>
      <c r="E13" s="47"/>
    </row>
    <row r="14" customHeight="1" spans="1:5">
      <c r="A14" s="47"/>
      <c r="E14" s="47"/>
    </row>
    <row r="15" customHeight="1" spans="2:2">
      <c r="B15" s="47"/>
    </row>
    <row r="16" customHeight="1" spans="2:2">
      <c r="B16" s="47"/>
    </row>
    <row r="17" customHeight="1" spans="2:2">
      <c r="B17" s="47"/>
    </row>
    <row r="18" customHeight="1" spans="2:2">
      <c r="B18" s="47"/>
    </row>
    <row r="19" customHeight="1" spans="2:2">
      <c r="B19" s="47"/>
    </row>
    <row r="20" customHeight="1" spans="2:2">
      <c r="B20" s="47"/>
    </row>
    <row r="22" customHeight="1" spans="2:2">
      <c r="B22" s="47"/>
    </row>
    <row r="23" customHeight="1" spans="2:2">
      <c r="B23" s="47"/>
    </row>
    <row r="25" customHeight="1" spans="2:2">
      <c r="B25" s="47"/>
    </row>
    <row r="26" customHeight="1" spans="2:2">
      <c r="B26" s="47"/>
    </row>
    <row r="27" customHeight="1" spans="4:4">
      <c r="D27" s="4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7"/>
  <sheetViews>
    <sheetView showGridLines="0" showZeros="0" tabSelected="1" workbookViewId="0">
      <selection activeCell="C9" sqref="C9"/>
    </sheetView>
  </sheetViews>
  <sheetFormatPr defaultColWidth="6.875" defaultRowHeight="20.1" customHeight="1"/>
  <cols>
    <col min="1" max="4" width="34.5" style="45" customWidth="1"/>
    <col min="5" max="159" width="6.75" style="45" customWidth="1"/>
    <col min="160" max="256" width="6.875" style="45"/>
    <col min="257" max="260" width="34.5" style="45" customWidth="1"/>
    <col min="261" max="415" width="6.75" style="45" customWidth="1"/>
    <col min="416" max="512" width="6.875" style="45"/>
    <col min="513" max="516" width="34.5" style="45" customWidth="1"/>
    <col min="517" max="671" width="6.75" style="45" customWidth="1"/>
    <col min="672" max="768" width="6.875" style="45"/>
    <col min="769" max="772" width="34.5" style="45" customWidth="1"/>
    <col min="773" max="927" width="6.75" style="45" customWidth="1"/>
    <col min="928" max="1024" width="6.875" style="45"/>
    <col min="1025" max="1028" width="34.5" style="45" customWidth="1"/>
    <col min="1029" max="1183" width="6.75" style="45" customWidth="1"/>
    <col min="1184" max="1280" width="6.875" style="45"/>
    <col min="1281" max="1284" width="34.5" style="45" customWidth="1"/>
    <col min="1285" max="1439" width="6.75" style="45" customWidth="1"/>
    <col min="1440" max="1536" width="6.875" style="45"/>
    <col min="1537" max="1540" width="34.5" style="45" customWidth="1"/>
    <col min="1541" max="1695" width="6.75" style="45" customWidth="1"/>
    <col min="1696" max="1792" width="6.875" style="45"/>
    <col min="1793" max="1796" width="34.5" style="45" customWidth="1"/>
    <col min="1797" max="1951" width="6.75" style="45" customWidth="1"/>
    <col min="1952" max="2048" width="6.875" style="45"/>
    <col min="2049" max="2052" width="34.5" style="45" customWidth="1"/>
    <col min="2053" max="2207" width="6.75" style="45" customWidth="1"/>
    <col min="2208" max="2304" width="6.875" style="45"/>
    <col min="2305" max="2308" width="34.5" style="45" customWidth="1"/>
    <col min="2309" max="2463" width="6.75" style="45" customWidth="1"/>
    <col min="2464" max="2560" width="6.875" style="45"/>
    <col min="2561" max="2564" width="34.5" style="45" customWidth="1"/>
    <col min="2565" max="2719" width="6.75" style="45" customWidth="1"/>
    <col min="2720" max="2816" width="6.875" style="45"/>
    <col min="2817" max="2820" width="34.5" style="45" customWidth="1"/>
    <col min="2821" max="2975" width="6.75" style="45" customWidth="1"/>
    <col min="2976" max="3072" width="6.875" style="45"/>
    <col min="3073" max="3076" width="34.5" style="45" customWidth="1"/>
    <col min="3077" max="3231" width="6.75" style="45" customWidth="1"/>
    <col min="3232" max="3328" width="6.875" style="45"/>
    <col min="3329" max="3332" width="34.5" style="45" customWidth="1"/>
    <col min="3333" max="3487" width="6.75" style="45" customWidth="1"/>
    <col min="3488" max="3584" width="6.875" style="45"/>
    <col min="3585" max="3588" width="34.5" style="45" customWidth="1"/>
    <col min="3589" max="3743" width="6.75" style="45" customWidth="1"/>
    <col min="3744" max="3840" width="6.875" style="45"/>
    <col min="3841" max="3844" width="34.5" style="45" customWidth="1"/>
    <col min="3845" max="3999" width="6.75" style="45" customWidth="1"/>
    <col min="4000" max="4096" width="6.875" style="45"/>
    <col min="4097" max="4100" width="34.5" style="45" customWidth="1"/>
    <col min="4101" max="4255" width="6.75" style="45" customWidth="1"/>
    <col min="4256" max="4352" width="6.875" style="45"/>
    <col min="4353" max="4356" width="34.5" style="45" customWidth="1"/>
    <col min="4357" max="4511" width="6.75" style="45" customWidth="1"/>
    <col min="4512" max="4608" width="6.875" style="45"/>
    <col min="4609" max="4612" width="34.5" style="45" customWidth="1"/>
    <col min="4613" max="4767" width="6.75" style="45" customWidth="1"/>
    <col min="4768" max="4864" width="6.875" style="45"/>
    <col min="4865" max="4868" width="34.5" style="45" customWidth="1"/>
    <col min="4869" max="5023" width="6.75" style="45" customWidth="1"/>
    <col min="5024" max="5120" width="6.875" style="45"/>
    <col min="5121" max="5124" width="34.5" style="45" customWidth="1"/>
    <col min="5125" max="5279" width="6.75" style="45" customWidth="1"/>
    <col min="5280" max="5376" width="6.875" style="45"/>
    <col min="5377" max="5380" width="34.5" style="45" customWidth="1"/>
    <col min="5381" max="5535" width="6.75" style="45" customWidth="1"/>
    <col min="5536" max="5632" width="6.875" style="45"/>
    <col min="5633" max="5636" width="34.5" style="45" customWidth="1"/>
    <col min="5637" max="5791" width="6.75" style="45" customWidth="1"/>
    <col min="5792" max="5888" width="6.875" style="45"/>
    <col min="5889" max="5892" width="34.5" style="45" customWidth="1"/>
    <col min="5893" max="6047" width="6.75" style="45" customWidth="1"/>
    <col min="6048" max="6144" width="6.875" style="45"/>
    <col min="6145" max="6148" width="34.5" style="45" customWidth="1"/>
    <col min="6149" max="6303" width="6.75" style="45" customWidth="1"/>
    <col min="6304" max="6400" width="6.875" style="45"/>
    <col min="6401" max="6404" width="34.5" style="45" customWidth="1"/>
    <col min="6405" max="6559" width="6.75" style="45" customWidth="1"/>
    <col min="6560" max="6656" width="6.875" style="45"/>
    <col min="6657" max="6660" width="34.5" style="45" customWidth="1"/>
    <col min="6661" max="6815" width="6.75" style="45" customWidth="1"/>
    <col min="6816" max="6912" width="6.875" style="45"/>
    <col min="6913" max="6916" width="34.5" style="45" customWidth="1"/>
    <col min="6917" max="7071" width="6.75" style="45" customWidth="1"/>
    <col min="7072" max="7168" width="6.875" style="45"/>
    <col min="7169" max="7172" width="34.5" style="45" customWidth="1"/>
    <col min="7173" max="7327" width="6.75" style="45" customWidth="1"/>
    <col min="7328" max="7424" width="6.875" style="45"/>
    <col min="7425" max="7428" width="34.5" style="45" customWidth="1"/>
    <col min="7429" max="7583" width="6.75" style="45" customWidth="1"/>
    <col min="7584" max="7680" width="6.875" style="45"/>
    <col min="7681" max="7684" width="34.5" style="45" customWidth="1"/>
    <col min="7685" max="7839" width="6.75" style="45" customWidth="1"/>
    <col min="7840" max="7936" width="6.875" style="45"/>
    <col min="7937" max="7940" width="34.5" style="45" customWidth="1"/>
    <col min="7941" max="8095" width="6.75" style="45" customWidth="1"/>
    <col min="8096" max="8192" width="6.875" style="45"/>
    <col min="8193" max="8196" width="34.5" style="45" customWidth="1"/>
    <col min="8197" max="8351" width="6.75" style="45" customWidth="1"/>
    <col min="8352" max="8448" width="6.875" style="45"/>
    <col min="8449" max="8452" width="34.5" style="45" customWidth="1"/>
    <col min="8453" max="8607" width="6.75" style="45" customWidth="1"/>
    <col min="8608" max="8704" width="6.875" style="45"/>
    <col min="8705" max="8708" width="34.5" style="45" customWidth="1"/>
    <col min="8709" max="8863" width="6.75" style="45" customWidth="1"/>
    <col min="8864" max="8960" width="6.875" style="45"/>
    <col min="8961" max="8964" width="34.5" style="45" customWidth="1"/>
    <col min="8965" max="9119" width="6.75" style="45" customWidth="1"/>
    <col min="9120" max="9216" width="6.875" style="45"/>
    <col min="9217" max="9220" width="34.5" style="45" customWidth="1"/>
    <col min="9221" max="9375" width="6.75" style="45" customWidth="1"/>
    <col min="9376" max="9472" width="6.875" style="45"/>
    <col min="9473" max="9476" width="34.5" style="45" customWidth="1"/>
    <col min="9477" max="9631" width="6.75" style="45" customWidth="1"/>
    <col min="9632" max="9728" width="6.875" style="45"/>
    <col min="9729" max="9732" width="34.5" style="45" customWidth="1"/>
    <col min="9733" max="9887" width="6.75" style="45" customWidth="1"/>
    <col min="9888" max="9984" width="6.875" style="45"/>
    <col min="9985" max="9988" width="34.5" style="45" customWidth="1"/>
    <col min="9989" max="10143" width="6.75" style="45" customWidth="1"/>
    <col min="10144" max="10240" width="6.875" style="45"/>
    <col min="10241" max="10244" width="34.5" style="45" customWidth="1"/>
    <col min="10245" max="10399" width="6.75" style="45" customWidth="1"/>
    <col min="10400" max="10496" width="6.875" style="45"/>
    <col min="10497" max="10500" width="34.5" style="45" customWidth="1"/>
    <col min="10501" max="10655" width="6.75" style="45" customWidth="1"/>
    <col min="10656" max="10752" width="6.875" style="45"/>
    <col min="10753" max="10756" width="34.5" style="45" customWidth="1"/>
    <col min="10757" max="10911" width="6.75" style="45" customWidth="1"/>
    <col min="10912" max="11008" width="6.875" style="45"/>
    <col min="11009" max="11012" width="34.5" style="45" customWidth="1"/>
    <col min="11013" max="11167" width="6.75" style="45" customWidth="1"/>
    <col min="11168" max="11264" width="6.875" style="45"/>
    <col min="11265" max="11268" width="34.5" style="45" customWidth="1"/>
    <col min="11269" max="11423" width="6.75" style="45" customWidth="1"/>
    <col min="11424" max="11520" width="6.875" style="45"/>
    <col min="11521" max="11524" width="34.5" style="45" customWidth="1"/>
    <col min="11525" max="11679" width="6.75" style="45" customWidth="1"/>
    <col min="11680" max="11776" width="6.875" style="45"/>
    <col min="11777" max="11780" width="34.5" style="45" customWidth="1"/>
    <col min="11781" max="11935" width="6.75" style="45" customWidth="1"/>
    <col min="11936" max="12032" width="6.875" style="45"/>
    <col min="12033" max="12036" width="34.5" style="45" customWidth="1"/>
    <col min="12037" max="12191" width="6.75" style="45" customWidth="1"/>
    <col min="12192" max="12288" width="6.875" style="45"/>
    <col min="12289" max="12292" width="34.5" style="45" customWidth="1"/>
    <col min="12293" max="12447" width="6.75" style="45" customWidth="1"/>
    <col min="12448" max="12544" width="6.875" style="45"/>
    <col min="12545" max="12548" width="34.5" style="45" customWidth="1"/>
    <col min="12549" max="12703" width="6.75" style="45" customWidth="1"/>
    <col min="12704" max="12800" width="6.875" style="45"/>
    <col min="12801" max="12804" width="34.5" style="45" customWidth="1"/>
    <col min="12805" max="12959" width="6.75" style="45" customWidth="1"/>
    <col min="12960" max="13056" width="6.875" style="45"/>
    <col min="13057" max="13060" width="34.5" style="45" customWidth="1"/>
    <col min="13061" max="13215" width="6.75" style="45" customWidth="1"/>
    <col min="13216" max="13312" width="6.875" style="45"/>
    <col min="13313" max="13316" width="34.5" style="45" customWidth="1"/>
    <col min="13317" max="13471" width="6.75" style="45" customWidth="1"/>
    <col min="13472" max="13568" width="6.875" style="45"/>
    <col min="13569" max="13572" width="34.5" style="45" customWidth="1"/>
    <col min="13573" max="13727" width="6.75" style="45" customWidth="1"/>
    <col min="13728" max="13824" width="6.875" style="45"/>
    <col min="13825" max="13828" width="34.5" style="45" customWidth="1"/>
    <col min="13829" max="13983" width="6.75" style="45" customWidth="1"/>
    <col min="13984" max="14080" width="6.875" style="45"/>
    <col min="14081" max="14084" width="34.5" style="45" customWidth="1"/>
    <col min="14085" max="14239" width="6.75" style="45" customWidth="1"/>
    <col min="14240" max="14336" width="6.875" style="45"/>
    <col min="14337" max="14340" width="34.5" style="45" customWidth="1"/>
    <col min="14341" max="14495" width="6.75" style="45" customWidth="1"/>
    <col min="14496" max="14592" width="6.875" style="45"/>
    <col min="14593" max="14596" width="34.5" style="45" customWidth="1"/>
    <col min="14597" max="14751" width="6.75" style="45" customWidth="1"/>
    <col min="14752" max="14848" width="6.875" style="45"/>
    <col min="14849" max="14852" width="34.5" style="45" customWidth="1"/>
    <col min="14853" max="15007" width="6.75" style="45" customWidth="1"/>
    <col min="15008" max="15104" width="6.875" style="45"/>
    <col min="15105" max="15108" width="34.5" style="45" customWidth="1"/>
    <col min="15109" max="15263" width="6.75" style="45" customWidth="1"/>
    <col min="15264" max="15360" width="6.875" style="45"/>
    <col min="15361" max="15364" width="34.5" style="45" customWidth="1"/>
    <col min="15365" max="15519" width="6.75" style="45" customWidth="1"/>
    <col min="15520" max="15616" width="6.875" style="45"/>
    <col min="15617" max="15620" width="34.5" style="45" customWidth="1"/>
    <col min="15621" max="15775" width="6.75" style="45" customWidth="1"/>
    <col min="15776" max="15872" width="6.875" style="45"/>
    <col min="15873" max="15876" width="34.5" style="45" customWidth="1"/>
    <col min="15877" max="16031" width="6.75" style="45" customWidth="1"/>
    <col min="16032" max="16128" width="6.875" style="45"/>
    <col min="16129" max="16132" width="34.5" style="45" customWidth="1"/>
    <col min="16133" max="16287" width="6.75" style="45" customWidth="1"/>
    <col min="16288" max="16384" width="6.875" style="45"/>
  </cols>
  <sheetData>
    <row r="1" customHeight="1" spans="1:251">
      <c r="A1" s="46" t="s">
        <v>528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</row>
    <row r="2" ht="38.25" customHeight="1" spans="1:251">
      <c r="A2" s="85" t="s">
        <v>529</v>
      </c>
      <c r="B2" s="86"/>
      <c r="C2" s="87"/>
      <c r="D2" s="86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</row>
    <row r="3" ht="12.75" customHeight="1" spans="1:251">
      <c r="A3" s="86"/>
      <c r="B3" s="86"/>
      <c r="C3" s="87"/>
      <c r="D3" s="86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</row>
    <row r="4" customHeight="1" spans="1:251">
      <c r="A4" s="53"/>
      <c r="B4" s="88"/>
      <c r="C4" s="89"/>
      <c r="D4" s="54" t="s">
        <v>313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</row>
    <row r="5" ht="23.25" customHeight="1" spans="1:251">
      <c r="A5" s="68" t="s">
        <v>314</v>
      </c>
      <c r="B5" s="68"/>
      <c r="C5" s="68" t="s">
        <v>315</v>
      </c>
      <c r="D5" s="68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</row>
    <row r="6" ht="24" customHeight="1" spans="1:251">
      <c r="A6" s="90" t="s">
        <v>316</v>
      </c>
      <c r="B6" s="91" t="s">
        <v>317</v>
      </c>
      <c r="C6" s="90" t="s">
        <v>316</v>
      </c>
      <c r="D6" s="90" t="s">
        <v>317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</row>
    <row r="7" customHeight="1" spans="1:251">
      <c r="A7" s="92" t="s">
        <v>530</v>
      </c>
      <c r="B7" s="93">
        <f>2439342.19/10000</f>
        <v>243.934219</v>
      </c>
      <c r="C7" s="94" t="s">
        <v>325</v>
      </c>
      <c r="D7" s="95">
        <v>207.519185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</row>
    <row r="8" customHeight="1" spans="1:251">
      <c r="A8" s="96" t="s">
        <v>531</v>
      </c>
      <c r="B8" s="58"/>
      <c r="C8" s="97" t="s">
        <v>327</v>
      </c>
      <c r="D8" s="98">
        <v>0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</row>
    <row r="9" customHeight="1" spans="1:251">
      <c r="A9" s="99" t="s">
        <v>532</v>
      </c>
      <c r="B9" s="93"/>
      <c r="C9" s="97" t="s">
        <v>329</v>
      </c>
      <c r="D9" s="98">
        <v>0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</row>
    <row r="10" customHeight="1" spans="1:251">
      <c r="A10" s="100" t="s">
        <v>533</v>
      </c>
      <c r="B10" s="101"/>
      <c r="C10" s="97" t="s">
        <v>331</v>
      </c>
      <c r="D10" s="98">
        <v>0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</row>
    <row r="11" customHeight="1" spans="1:251">
      <c r="A11" s="100" t="s">
        <v>534</v>
      </c>
      <c r="B11" s="101"/>
      <c r="C11" s="97" t="s">
        <v>332</v>
      </c>
      <c r="D11" s="98">
        <v>0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</row>
    <row r="12" customHeight="1" spans="1:251">
      <c r="A12" s="100" t="s">
        <v>535</v>
      </c>
      <c r="B12" s="58"/>
      <c r="C12" s="102" t="s">
        <v>333</v>
      </c>
      <c r="D12" s="98">
        <v>0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</row>
    <row r="13" customHeight="1" spans="1:251">
      <c r="A13" s="100"/>
      <c r="B13" s="59"/>
      <c r="C13" s="102" t="s">
        <v>334</v>
      </c>
      <c r="D13" s="98">
        <v>0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</row>
    <row r="14" customHeight="1" spans="1:251">
      <c r="A14" s="100"/>
      <c r="B14" s="59"/>
      <c r="C14" s="102" t="s">
        <v>335</v>
      </c>
      <c r="D14" s="98">
        <v>21.605836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</row>
    <row r="15" customHeight="1" spans="1:251">
      <c r="A15" s="100"/>
      <c r="B15" s="59"/>
      <c r="C15" s="102" t="s">
        <v>336</v>
      </c>
      <c r="D15" s="98">
        <v>0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</row>
    <row r="16" customHeight="1" spans="1:251">
      <c r="A16" s="100"/>
      <c r="B16" s="59"/>
      <c r="C16" s="102" t="s">
        <v>337</v>
      </c>
      <c r="D16" s="98">
        <v>7.258018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</row>
    <row r="17" customHeight="1" spans="1:251">
      <c r="A17" s="100"/>
      <c r="B17" s="59"/>
      <c r="C17" s="102" t="s">
        <v>338</v>
      </c>
      <c r="D17" s="98">
        <v>0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</row>
    <row r="18" customHeight="1" spans="1:251">
      <c r="A18" s="100"/>
      <c r="B18" s="59"/>
      <c r="C18" s="102" t="s">
        <v>339</v>
      </c>
      <c r="D18" s="98">
        <v>0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  <c r="HN18" s="111"/>
      <c r="HO18" s="111"/>
      <c r="HP18" s="111"/>
      <c r="HQ18" s="111"/>
      <c r="HR18" s="111"/>
      <c r="HS18" s="111"/>
      <c r="HT18" s="111"/>
      <c r="HU18" s="111"/>
      <c r="HV18" s="111"/>
      <c r="HW18" s="111"/>
      <c r="HX18" s="111"/>
      <c r="HY18" s="111"/>
      <c r="HZ18" s="111"/>
      <c r="IA18" s="111"/>
      <c r="IB18" s="111"/>
      <c r="IC18" s="111"/>
      <c r="ID18" s="111"/>
      <c r="IE18" s="111"/>
      <c r="IF18" s="111"/>
      <c r="IG18" s="111"/>
      <c r="IH18" s="111"/>
      <c r="II18" s="111"/>
      <c r="IJ18" s="111"/>
      <c r="IK18" s="111"/>
      <c r="IL18" s="111"/>
      <c r="IM18" s="111"/>
      <c r="IN18" s="111"/>
      <c r="IO18" s="111"/>
      <c r="IP18" s="111"/>
      <c r="IQ18" s="111"/>
    </row>
    <row r="19" customHeight="1" spans="1:251">
      <c r="A19" s="100"/>
      <c r="B19" s="59"/>
      <c r="C19" s="102" t="s">
        <v>340</v>
      </c>
      <c r="D19" s="98">
        <v>0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  <c r="IJ19" s="111"/>
      <c r="IK19" s="111"/>
      <c r="IL19" s="111"/>
      <c r="IM19" s="111"/>
      <c r="IN19" s="111"/>
      <c r="IO19" s="111"/>
      <c r="IP19" s="111"/>
      <c r="IQ19" s="111"/>
    </row>
    <row r="20" customHeight="1" spans="1:251">
      <c r="A20" s="100"/>
      <c r="B20" s="59"/>
      <c r="C20" s="102" t="s">
        <v>341</v>
      </c>
      <c r="D20" s="98">
        <v>0</v>
      </c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  <c r="IP20" s="111"/>
      <c r="IQ20" s="111"/>
    </row>
    <row r="21" customHeight="1" spans="1:251">
      <c r="A21" s="100"/>
      <c r="B21" s="59"/>
      <c r="C21" s="102" t="s">
        <v>342</v>
      </c>
      <c r="D21" s="98">
        <v>0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  <c r="HJ21" s="111"/>
      <c r="HK21" s="111"/>
      <c r="HL21" s="111"/>
      <c r="HM21" s="111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  <c r="IM21" s="111"/>
      <c r="IN21" s="111"/>
      <c r="IO21" s="111"/>
      <c r="IP21" s="111"/>
      <c r="IQ21" s="111"/>
    </row>
    <row r="22" customHeight="1" spans="1:251">
      <c r="A22" s="100"/>
      <c r="B22" s="59"/>
      <c r="C22" s="102" t="s">
        <v>343</v>
      </c>
      <c r="D22" s="98">
        <v>0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</row>
    <row r="23" customHeight="1" spans="1:251">
      <c r="A23" s="100"/>
      <c r="B23" s="59"/>
      <c r="C23" s="102" t="s">
        <v>344</v>
      </c>
      <c r="D23" s="98">
        <v>0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</row>
    <row r="24" customHeight="1" spans="1:251">
      <c r="A24" s="100"/>
      <c r="B24" s="59"/>
      <c r="C24" s="102" t="s">
        <v>345</v>
      </c>
      <c r="D24" s="98">
        <v>0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111"/>
      <c r="IM24" s="111"/>
      <c r="IN24" s="111"/>
      <c r="IO24" s="111"/>
      <c r="IP24" s="111"/>
      <c r="IQ24" s="111"/>
    </row>
    <row r="25" customHeight="1" spans="1:251">
      <c r="A25" s="100"/>
      <c r="B25" s="59"/>
      <c r="C25" s="102" t="s">
        <v>346</v>
      </c>
      <c r="D25" s="98">
        <v>0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  <c r="HZ25" s="111"/>
      <c r="IA25" s="111"/>
      <c r="IB25" s="111"/>
      <c r="IC25" s="111"/>
      <c r="ID25" s="111"/>
      <c r="IE25" s="111"/>
      <c r="IF25" s="111"/>
      <c r="IG25" s="111"/>
      <c r="IH25" s="111"/>
      <c r="II25" s="111"/>
      <c r="IJ25" s="111"/>
      <c r="IK25" s="111"/>
      <c r="IL25" s="111"/>
      <c r="IM25" s="111"/>
      <c r="IN25" s="111"/>
      <c r="IO25" s="111"/>
      <c r="IP25" s="111"/>
      <c r="IQ25" s="111"/>
    </row>
    <row r="26" customHeight="1" spans="1:251">
      <c r="A26" s="100"/>
      <c r="B26" s="59"/>
      <c r="C26" s="102" t="s">
        <v>347</v>
      </c>
      <c r="D26" s="98">
        <v>7.55118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  <c r="HJ26" s="111"/>
      <c r="HK26" s="111"/>
      <c r="HL26" s="111"/>
      <c r="HM26" s="111"/>
      <c r="HN26" s="111"/>
      <c r="HO26" s="111"/>
      <c r="HP26" s="111"/>
      <c r="HQ26" s="111"/>
      <c r="HR26" s="111"/>
      <c r="HS26" s="111"/>
      <c r="HT26" s="111"/>
      <c r="HU26" s="111"/>
      <c r="HV26" s="111"/>
      <c r="HW26" s="111"/>
      <c r="HX26" s="111"/>
      <c r="HY26" s="111"/>
      <c r="HZ26" s="111"/>
      <c r="IA26" s="111"/>
      <c r="IB26" s="111"/>
      <c r="IC26" s="111"/>
      <c r="ID26" s="111"/>
      <c r="IE26" s="111"/>
      <c r="IF26" s="111"/>
      <c r="IG26" s="111"/>
      <c r="IH26" s="111"/>
      <c r="II26" s="111"/>
      <c r="IJ26" s="111"/>
      <c r="IK26" s="111"/>
      <c r="IL26" s="111"/>
      <c r="IM26" s="111"/>
      <c r="IN26" s="111"/>
      <c r="IO26" s="111"/>
      <c r="IP26" s="111"/>
      <c r="IQ26" s="111"/>
    </row>
    <row r="27" customHeight="1" spans="1:251">
      <c r="A27" s="100"/>
      <c r="B27" s="59"/>
      <c r="C27" s="102" t="s">
        <v>348</v>
      </c>
      <c r="D27" s="98">
        <v>0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  <c r="HJ27" s="111"/>
      <c r="HK27" s="111"/>
      <c r="HL27" s="111"/>
      <c r="HM27" s="111"/>
      <c r="HN27" s="111"/>
      <c r="HO27" s="111"/>
      <c r="HP27" s="111"/>
      <c r="HQ27" s="111"/>
      <c r="HR27" s="111"/>
      <c r="HS27" s="111"/>
      <c r="HT27" s="111"/>
      <c r="HU27" s="111"/>
      <c r="HV27" s="111"/>
      <c r="HW27" s="111"/>
      <c r="HX27" s="111"/>
      <c r="HY27" s="111"/>
      <c r="HZ27" s="111"/>
      <c r="IA27" s="111"/>
      <c r="IB27" s="111"/>
      <c r="IC27" s="111"/>
      <c r="ID27" s="111"/>
      <c r="IE27" s="111"/>
      <c r="IF27" s="111"/>
      <c r="IG27" s="111"/>
      <c r="IH27" s="111"/>
      <c r="II27" s="111"/>
      <c r="IJ27" s="111"/>
      <c r="IK27" s="111"/>
      <c r="IL27" s="111"/>
      <c r="IM27" s="111"/>
      <c r="IN27" s="111"/>
      <c r="IO27" s="111"/>
      <c r="IP27" s="111"/>
      <c r="IQ27" s="111"/>
    </row>
    <row r="28" customHeight="1" spans="1:251">
      <c r="A28" s="100"/>
      <c r="B28" s="59"/>
      <c r="C28" s="102" t="s">
        <v>349</v>
      </c>
      <c r="D28" s="98">
        <v>0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  <c r="HJ28" s="111"/>
      <c r="HK28" s="111"/>
      <c r="HL28" s="111"/>
      <c r="HM28" s="111"/>
      <c r="HN28" s="111"/>
      <c r="HO28" s="111"/>
      <c r="HP28" s="111"/>
      <c r="HQ28" s="111"/>
      <c r="HR28" s="111"/>
      <c r="HS28" s="111"/>
      <c r="HT28" s="111"/>
      <c r="HU28" s="111"/>
      <c r="HV28" s="111"/>
      <c r="HW28" s="111"/>
      <c r="HX28" s="111"/>
      <c r="HY28" s="111"/>
      <c r="HZ28" s="111"/>
      <c r="IA28" s="111"/>
      <c r="IB28" s="111"/>
      <c r="IC28" s="111"/>
      <c r="ID28" s="111"/>
      <c r="IE28" s="111"/>
      <c r="IF28" s="111"/>
      <c r="IG28" s="111"/>
      <c r="IH28" s="111"/>
      <c r="II28" s="111"/>
      <c r="IJ28" s="111"/>
      <c r="IK28" s="111"/>
      <c r="IL28" s="111"/>
      <c r="IM28" s="111"/>
      <c r="IN28" s="111"/>
      <c r="IO28" s="111"/>
      <c r="IP28" s="111"/>
      <c r="IQ28" s="111"/>
    </row>
    <row r="29" customHeight="1" spans="1:251">
      <c r="A29" s="100"/>
      <c r="B29" s="59"/>
      <c r="C29" s="102" t="s">
        <v>350</v>
      </c>
      <c r="D29" s="98">
        <v>0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  <c r="HJ29" s="111"/>
      <c r="HK29" s="111"/>
      <c r="HL29" s="111"/>
      <c r="HM29" s="111"/>
      <c r="HN29" s="111"/>
      <c r="HO29" s="111"/>
      <c r="HP29" s="111"/>
      <c r="HQ29" s="111"/>
      <c r="HR29" s="111"/>
      <c r="HS29" s="111"/>
      <c r="HT29" s="111"/>
      <c r="HU29" s="111"/>
      <c r="HV29" s="111"/>
      <c r="HW29" s="111"/>
      <c r="HX29" s="111"/>
      <c r="HY29" s="111"/>
      <c r="HZ29" s="111"/>
      <c r="IA29" s="111"/>
      <c r="IB29" s="111"/>
      <c r="IC29" s="111"/>
      <c r="ID29" s="111"/>
      <c r="IE29" s="111"/>
      <c r="IF29" s="111"/>
      <c r="IG29" s="111"/>
      <c r="IH29" s="111"/>
      <c r="II29" s="111"/>
      <c r="IJ29" s="111"/>
      <c r="IK29" s="111"/>
      <c r="IL29" s="111"/>
      <c r="IM29" s="111"/>
      <c r="IN29" s="111"/>
      <c r="IO29" s="111"/>
      <c r="IP29" s="111"/>
      <c r="IQ29" s="111"/>
    </row>
    <row r="30" customHeight="1" spans="1:251">
      <c r="A30" s="100"/>
      <c r="B30" s="59"/>
      <c r="C30" s="102" t="s">
        <v>351</v>
      </c>
      <c r="D30" s="98">
        <v>0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/>
      <c r="IK30" s="111"/>
      <c r="IL30" s="111"/>
      <c r="IM30" s="111"/>
      <c r="IN30" s="111"/>
      <c r="IO30" s="111"/>
      <c r="IP30" s="111"/>
      <c r="IQ30" s="111"/>
    </row>
    <row r="31" customHeight="1" spans="1:251">
      <c r="A31" s="100"/>
      <c r="B31" s="59"/>
      <c r="C31" s="102" t="s">
        <v>352</v>
      </c>
      <c r="D31" s="98">
        <v>0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1"/>
      <c r="IN31" s="111"/>
      <c r="IO31" s="111"/>
      <c r="IP31" s="111"/>
      <c r="IQ31" s="111"/>
    </row>
    <row r="32" customHeight="1" spans="1:251">
      <c r="A32" s="100"/>
      <c r="B32" s="59"/>
      <c r="C32" s="102" t="s">
        <v>353</v>
      </c>
      <c r="D32" s="98">
        <v>0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/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111"/>
      <c r="ID32" s="111"/>
      <c r="IE32" s="111"/>
      <c r="IF32" s="111"/>
      <c r="IG32" s="111"/>
      <c r="IH32" s="111"/>
      <c r="II32" s="111"/>
      <c r="IJ32" s="111"/>
      <c r="IK32" s="111"/>
      <c r="IL32" s="111"/>
      <c r="IM32" s="111"/>
      <c r="IN32" s="111"/>
      <c r="IO32" s="111"/>
      <c r="IP32" s="111"/>
      <c r="IQ32" s="111"/>
    </row>
    <row r="33" customHeight="1" spans="1:251">
      <c r="A33" s="100"/>
      <c r="B33" s="59"/>
      <c r="C33" s="102" t="s">
        <v>354</v>
      </c>
      <c r="D33" s="98">
        <v>0</v>
      </c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  <c r="HJ33" s="111"/>
      <c r="HK33" s="111"/>
      <c r="HL33" s="111"/>
      <c r="HM33" s="111"/>
      <c r="HN33" s="111"/>
      <c r="HO33" s="111"/>
      <c r="HP33" s="111"/>
      <c r="HQ33" s="111"/>
      <c r="HR33" s="111"/>
      <c r="HS33" s="111"/>
      <c r="HT33" s="111"/>
      <c r="HU33" s="111"/>
      <c r="HV33" s="111"/>
      <c r="HW33" s="111"/>
      <c r="HX33" s="111"/>
      <c r="HY33" s="111"/>
      <c r="HZ33" s="111"/>
      <c r="IA33" s="111"/>
      <c r="IB33" s="111"/>
      <c r="IC33" s="111"/>
      <c r="ID33" s="111"/>
      <c r="IE33" s="111"/>
      <c r="IF33" s="111"/>
      <c r="IG33" s="111"/>
      <c r="IH33" s="111"/>
      <c r="II33" s="111"/>
      <c r="IJ33" s="111"/>
      <c r="IK33" s="111"/>
      <c r="IL33" s="111"/>
      <c r="IM33" s="111"/>
      <c r="IN33" s="111"/>
      <c r="IO33" s="111"/>
      <c r="IP33" s="111"/>
      <c r="IQ33" s="111"/>
    </row>
    <row r="34" customHeight="1" spans="1:251">
      <c r="A34" s="100"/>
      <c r="B34" s="59"/>
      <c r="C34" s="102" t="s">
        <v>355</v>
      </c>
      <c r="D34" s="98">
        <v>0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  <c r="HJ34" s="111"/>
      <c r="HK34" s="111"/>
      <c r="HL34" s="111"/>
      <c r="HM34" s="111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</row>
    <row r="35" customHeight="1" spans="1:251">
      <c r="A35" s="100"/>
      <c r="B35" s="59"/>
      <c r="C35" s="102" t="s">
        <v>356</v>
      </c>
      <c r="D35" s="98">
        <v>0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  <c r="HJ35" s="111"/>
      <c r="HK35" s="111"/>
      <c r="HL35" s="111"/>
      <c r="HM35" s="111"/>
      <c r="HN35" s="111"/>
      <c r="HO35" s="111"/>
      <c r="HP35" s="111"/>
      <c r="HQ35" s="111"/>
      <c r="HR35" s="111"/>
      <c r="HS35" s="111"/>
      <c r="HT35" s="111"/>
      <c r="HU35" s="111"/>
      <c r="HV35" s="111"/>
      <c r="HW35" s="111"/>
      <c r="HX35" s="111"/>
      <c r="HY35" s="111"/>
      <c r="HZ35" s="111"/>
      <c r="IA35" s="111"/>
      <c r="IB35" s="111"/>
      <c r="IC35" s="111"/>
      <c r="ID35" s="111"/>
      <c r="IE35" s="111"/>
      <c r="IF35" s="111"/>
      <c r="IG35" s="111"/>
      <c r="IH35" s="111"/>
      <c r="II35" s="111"/>
      <c r="IJ35" s="111"/>
      <c r="IK35" s="111"/>
      <c r="IL35" s="111"/>
      <c r="IM35" s="111"/>
      <c r="IN35" s="111"/>
      <c r="IO35" s="111"/>
      <c r="IP35" s="111"/>
      <c r="IQ35" s="111"/>
    </row>
    <row r="36" customHeight="1" spans="1:251">
      <c r="A36" s="100"/>
      <c r="B36" s="59"/>
      <c r="C36" s="102" t="s">
        <v>357</v>
      </c>
      <c r="D36" s="98">
        <v>0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  <c r="HJ36" s="111"/>
      <c r="HK36" s="111"/>
      <c r="HL36" s="111"/>
      <c r="HM36" s="111"/>
      <c r="HN36" s="111"/>
      <c r="HO36" s="111"/>
      <c r="HP36" s="111"/>
      <c r="HQ36" s="111"/>
      <c r="HR36" s="111"/>
      <c r="HS36" s="111"/>
      <c r="HT36" s="111"/>
      <c r="HU36" s="111"/>
      <c r="HV36" s="111"/>
      <c r="HW36" s="111"/>
      <c r="HX36" s="111"/>
      <c r="HY36" s="111"/>
      <c r="HZ36" s="111"/>
      <c r="IA36" s="111"/>
      <c r="IB36" s="111"/>
      <c r="IC36" s="111"/>
      <c r="ID36" s="111"/>
      <c r="IE36" s="111"/>
      <c r="IF36" s="111"/>
      <c r="IG36" s="111"/>
      <c r="IH36" s="111"/>
      <c r="II36" s="111"/>
      <c r="IJ36" s="111"/>
      <c r="IK36" s="111"/>
      <c r="IL36" s="111"/>
      <c r="IM36" s="111"/>
      <c r="IN36" s="111"/>
      <c r="IO36" s="111"/>
      <c r="IP36" s="111"/>
      <c r="IQ36" s="111"/>
    </row>
    <row r="37" customHeight="1" spans="1:251">
      <c r="A37" s="103" t="s">
        <v>536</v>
      </c>
      <c r="B37" s="104">
        <f>SUM(B7:B36)</f>
        <v>243.934219</v>
      </c>
      <c r="C37" s="105" t="s">
        <v>537</v>
      </c>
      <c r="D37" s="104">
        <f>SUM(D7:D36)</f>
        <v>243.934219</v>
      </c>
      <c r="F37" s="47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  <c r="HJ37" s="111"/>
      <c r="HK37" s="111"/>
      <c r="HL37" s="111"/>
      <c r="HM37" s="111"/>
      <c r="HN37" s="111"/>
      <c r="HO37" s="111"/>
      <c r="HP37" s="111"/>
      <c r="HQ37" s="111"/>
      <c r="HR37" s="111"/>
      <c r="HS37" s="111"/>
      <c r="HT37" s="111"/>
      <c r="HU37" s="111"/>
      <c r="HV37" s="111"/>
      <c r="HW37" s="111"/>
      <c r="HX37" s="111"/>
      <c r="HY37" s="111"/>
      <c r="HZ37" s="111"/>
      <c r="IA37" s="111"/>
      <c r="IB37" s="111"/>
      <c r="IC37" s="111"/>
      <c r="ID37" s="111"/>
      <c r="IE37" s="111"/>
      <c r="IF37" s="111"/>
      <c r="IG37" s="111"/>
      <c r="IH37" s="111"/>
      <c r="II37" s="111"/>
      <c r="IJ37" s="111"/>
      <c r="IK37" s="111"/>
      <c r="IL37" s="111"/>
      <c r="IM37" s="111"/>
      <c r="IN37" s="111"/>
      <c r="IO37" s="111"/>
      <c r="IP37" s="111"/>
      <c r="IQ37" s="111"/>
    </row>
    <row r="38" customHeight="1" spans="1:251">
      <c r="A38" s="100" t="s">
        <v>538</v>
      </c>
      <c r="B38" s="104"/>
      <c r="C38" s="106" t="s">
        <v>539</v>
      </c>
      <c r="D38" s="107"/>
      <c r="E38" s="47"/>
      <c r="F38" s="47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  <c r="HJ38" s="111"/>
      <c r="HK38" s="111"/>
      <c r="HL38" s="111"/>
      <c r="HM38" s="111"/>
      <c r="HN38" s="111"/>
      <c r="HO38" s="111"/>
      <c r="HP38" s="111"/>
      <c r="HQ38" s="111"/>
      <c r="HR38" s="111"/>
      <c r="HS38" s="111"/>
      <c r="HT38" s="111"/>
      <c r="HU38" s="111"/>
      <c r="HV38" s="111"/>
      <c r="HW38" s="111"/>
      <c r="HX38" s="111"/>
      <c r="HY38" s="111"/>
      <c r="HZ38" s="111"/>
      <c r="IA38" s="111"/>
      <c r="IB38" s="111"/>
      <c r="IC38" s="111"/>
      <c r="ID38" s="111"/>
      <c r="IE38" s="111"/>
      <c r="IF38" s="111"/>
      <c r="IG38" s="111"/>
      <c r="IH38" s="111"/>
      <c r="II38" s="111"/>
      <c r="IJ38" s="111"/>
      <c r="IK38" s="111"/>
      <c r="IL38" s="111"/>
      <c r="IM38" s="111"/>
      <c r="IN38" s="111"/>
      <c r="IO38" s="111"/>
      <c r="IP38" s="111"/>
      <c r="IQ38" s="111"/>
    </row>
    <row r="39" customHeight="1" spans="1:251">
      <c r="A39" s="100" t="s">
        <v>540</v>
      </c>
      <c r="B39" s="58"/>
      <c r="C39" s="108"/>
      <c r="D39" s="107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111"/>
      <c r="FE39" s="111"/>
      <c r="FF39" s="111"/>
      <c r="FG39" s="111"/>
      <c r="FH39" s="111"/>
      <c r="FI39" s="111"/>
      <c r="FJ39" s="111"/>
      <c r="FK39" s="111"/>
      <c r="FL39" s="111"/>
      <c r="FM39" s="111"/>
      <c r="FN39" s="111"/>
      <c r="FO39" s="111"/>
      <c r="FP39" s="111"/>
      <c r="FQ39" s="111"/>
      <c r="FR39" s="111"/>
      <c r="FS39" s="111"/>
      <c r="FT39" s="111"/>
      <c r="FU39" s="111"/>
      <c r="FV39" s="111"/>
      <c r="FW39" s="111"/>
      <c r="FX39" s="111"/>
      <c r="FY39" s="111"/>
      <c r="FZ39" s="111"/>
      <c r="GA39" s="111"/>
      <c r="GB39" s="111"/>
      <c r="GC39" s="111"/>
      <c r="GD39" s="111"/>
      <c r="GE39" s="111"/>
      <c r="GF39" s="111"/>
      <c r="GG39" s="111"/>
      <c r="GH39" s="111"/>
      <c r="GI39" s="111"/>
      <c r="GJ39" s="111"/>
      <c r="GK39" s="111"/>
      <c r="GL39" s="111"/>
      <c r="GM39" s="111"/>
      <c r="GN39" s="111"/>
      <c r="GO39" s="111"/>
      <c r="GP39" s="111"/>
      <c r="GQ39" s="111"/>
      <c r="GR39" s="111"/>
      <c r="GS39" s="111"/>
      <c r="GT39" s="111"/>
      <c r="GU39" s="111"/>
      <c r="GV39" s="111"/>
      <c r="GW39" s="111"/>
      <c r="GX39" s="111"/>
      <c r="GY39" s="111"/>
      <c r="GZ39" s="111"/>
      <c r="HA39" s="111"/>
      <c r="HB39" s="111"/>
      <c r="HC39" s="111"/>
      <c r="HD39" s="111"/>
      <c r="HE39" s="111"/>
      <c r="HF39" s="111"/>
      <c r="HG39" s="111"/>
      <c r="HH39" s="111"/>
      <c r="HI39" s="111"/>
      <c r="HJ39" s="111"/>
      <c r="HK39" s="111"/>
      <c r="HL39" s="111"/>
      <c r="HM39" s="111"/>
      <c r="HN39" s="111"/>
      <c r="HO39" s="111"/>
      <c r="HP39" s="111"/>
      <c r="HQ39" s="111"/>
      <c r="HR39" s="111"/>
      <c r="HS39" s="111"/>
      <c r="HT39" s="111"/>
      <c r="HU39" s="111"/>
      <c r="HV39" s="111"/>
      <c r="HW39" s="111"/>
      <c r="HX39" s="111"/>
      <c r="HY39" s="111"/>
      <c r="HZ39" s="111"/>
      <c r="IA39" s="111"/>
      <c r="IB39" s="111"/>
      <c r="IC39" s="111"/>
      <c r="ID39" s="111"/>
      <c r="IE39" s="111"/>
      <c r="IF39" s="111"/>
      <c r="IG39" s="111"/>
      <c r="IH39" s="111"/>
      <c r="II39" s="111"/>
      <c r="IJ39" s="111"/>
      <c r="IK39" s="111"/>
      <c r="IL39" s="111"/>
      <c r="IM39" s="111"/>
      <c r="IN39" s="111"/>
      <c r="IO39" s="111"/>
      <c r="IP39" s="111"/>
      <c r="IQ39" s="111"/>
    </row>
    <row r="40" customHeight="1" spans="1:5">
      <c r="A40" s="109" t="s">
        <v>541</v>
      </c>
      <c r="B40" s="107">
        <f>B37</f>
        <v>243.934219</v>
      </c>
      <c r="C40" s="110" t="s">
        <v>542</v>
      </c>
      <c r="D40" s="107">
        <f>D37+D38</f>
        <v>243.934219</v>
      </c>
      <c r="E40" s="47"/>
    </row>
    <row r="47" customHeight="1" spans="3:3">
      <c r="C47" s="4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68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showZeros="0" workbookViewId="0">
      <selection activeCell="A2" sqref="A2:L26"/>
    </sheetView>
  </sheetViews>
  <sheetFormatPr defaultColWidth="6.875" defaultRowHeight="12.75" customHeight="1"/>
  <cols>
    <col min="1" max="1" width="13.25" style="45" customWidth="1"/>
    <col min="2" max="2" width="35.875" style="45" customWidth="1"/>
    <col min="3" max="3" width="11" style="45" customWidth="1"/>
    <col min="4" max="4" width="10.25" style="45" customWidth="1"/>
    <col min="5" max="10" width="12.625" style="45" customWidth="1"/>
    <col min="11" max="11" width="8.5" style="45" customWidth="1"/>
    <col min="12" max="12" width="8.625" style="45" customWidth="1"/>
    <col min="13" max="256" width="6.875" style="45"/>
    <col min="257" max="257" width="9.25" style="45" customWidth="1"/>
    <col min="258" max="258" width="44.625" style="45" customWidth="1"/>
    <col min="259" max="268" width="12.625" style="45" customWidth="1"/>
    <col min="269" max="512" width="6.875" style="45"/>
    <col min="513" max="513" width="9.25" style="45" customWidth="1"/>
    <col min="514" max="514" width="44.625" style="45" customWidth="1"/>
    <col min="515" max="524" width="12.625" style="45" customWidth="1"/>
    <col min="525" max="768" width="6.875" style="45"/>
    <col min="769" max="769" width="9.25" style="45" customWidth="1"/>
    <col min="770" max="770" width="44.625" style="45" customWidth="1"/>
    <col min="771" max="780" width="12.625" style="45" customWidth="1"/>
    <col min="781" max="1024" width="6.875" style="45"/>
    <col min="1025" max="1025" width="9.25" style="45" customWidth="1"/>
    <col min="1026" max="1026" width="44.625" style="45" customWidth="1"/>
    <col min="1027" max="1036" width="12.625" style="45" customWidth="1"/>
    <col min="1037" max="1280" width="6.875" style="45"/>
    <col min="1281" max="1281" width="9.25" style="45" customWidth="1"/>
    <col min="1282" max="1282" width="44.625" style="45" customWidth="1"/>
    <col min="1283" max="1292" width="12.625" style="45" customWidth="1"/>
    <col min="1293" max="1536" width="6.875" style="45"/>
    <col min="1537" max="1537" width="9.25" style="45" customWidth="1"/>
    <col min="1538" max="1538" width="44.625" style="45" customWidth="1"/>
    <col min="1539" max="1548" width="12.625" style="45" customWidth="1"/>
    <col min="1549" max="1792" width="6.875" style="45"/>
    <col min="1793" max="1793" width="9.25" style="45" customWidth="1"/>
    <col min="1794" max="1794" width="44.625" style="45" customWidth="1"/>
    <col min="1795" max="1804" width="12.625" style="45" customWidth="1"/>
    <col min="1805" max="2048" width="6.875" style="45"/>
    <col min="2049" max="2049" width="9.25" style="45" customWidth="1"/>
    <col min="2050" max="2050" width="44.625" style="45" customWidth="1"/>
    <col min="2051" max="2060" width="12.625" style="45" customWidth="1"/>
    <col min="2061" max="2304" width="6.875" style="45"/>
    <col min="2305" max="2305" width="9.25" style="45" customWidth="1"/>
    <col min="2306" max="2306" width="44.625" style="45" customWidth="1"/>
    <col min="2307" max="2316" width="12.625" style="45" customWidth="1"/>
    <col min="2317" max="2560" width="6.875" style="45"/>
    <col min="2561" max="2561" width="9.25" style="45" customWidth="1"/>
    <col min="2562" max="2562" width="44.625" style="45" customWidth="1"/>
    <col min="2563" max="2572" width="12.625" style="45" customWidth="1"/>
    <col min="2573" max="2816" width="6.875" style="45"/>
    <col min="2817" max="2817" width="9.25" style="45" customWidth="1"/>
    <col min="2818" max="2818" width="44.625" style="45" customWidth="1"/>
    <col min="2819" max="2828" width="12.625" style="45" customWidth="1"/>
    <col min="2829" max="3072" width="6.875" style="45"/>
    <col min="3073" max="3073" width="9.25" style="45" customWidth="1"/>
    <col min="3074" max="3074" width="44.625" style="45" customWidth="1"/>
    <col min="3075" max="3084" width="12.625" style="45" customWidth="1"/>
    <col min="3085" max="3328" width="6.875" style="45"/>
    <col min="3329" max="3329" width="9.25" style="45" customWidth="1"/>
    <col min="3330" max="3330" width="44.625" style="45" customWidth="1"/>
    <col min="3331" max="3340" width="12.625" style="45" customWidth="1"/>
    <col min="3341" max="3584" width="6.875" style="45"/>
    <col min="3585" max="3585" width="9.25" style="45" customWidth="1"/>
    <col min="3586" max="3586" width="44.625" style="45" customWidth="1"/>
    <col min="3587" max="3596" width="12.625" style="45" customWidth="1"/>
    <col min="3597" max="3840" width="6.875" style="45"/>
    <col min="3841" max="3841" width="9.25" style="45" customWidth="1"/>
    <col min="3842" max="3842" width="44.625" style="45" customWidth="1"/>
    <col min="3843" max="3852" width="12.625" style="45" customWidth="1"/>
    <col min="3853" max="4096" width="6.875" style="45"/>
    <col min="4097" max="4097" width="9.25" style="45" customWidth="1"/>
    <col min="4098" max="4098" width="44.625" style="45" customWidth="1"/>
    <col min="4099" max="4108" width="12.625" style="45" customWidth="1"/>
    <col min="4109" max="4352" width="6.875" style="45"/>
    <col min="4353" max="4353" width="9.25" style="45" customWidth="1"/>
    <col min="4354" max="4354" width="44.625" style="45" customWidth="1"/>
    <col min="4355" max="4364" width="12.625" style="45" customWidth="1"/>
    <col min="4365" max="4608" width="6.875" style="45"/>
    <col min="4609" max="4609" width="9.25" style="45" customWidth="1"/>
    <col min="4610" max="4610" width="44.625" style="45" customWidth="1"/>
    <col min="4611" max="4620" width="12.625" style="45" customWidth="1"/>
    <col min="4621" max="4864" width="6.875" style="45"/>
    <col min="4865" max="4865" width="9.25" style="45" customWidth="1"/>
    <col min="4866" max="4866" width="44.625" style="45" customWidth="1"/>
    <col min="4867" max="4876" width="12.625" style="45" customWidth="1"/>
    <col min="4877" max="5120" width="6.875" style="45"/>
    <col min="5121" max="5121" width="9.25" style="45" customWidth="1"/>
    <col min="5122" max="5122" width="44.625" style="45" customWidth="1"/>
    <col min="5123" max="5132" width="12.625" style="45" customWidth="1"/>
    <col min="5133" max="5376" width="6.875" style="45"/>
    <col min="5377" max="5377" width="9.25" style="45" customWidth="1"/>
    <col min="5378" max="5378" width="44.625" style="45" customWidth="1"/>
    <col min="5379" max="5388" width="12.625" style="45" customWidth="1"/>
    <col min="5389" max="5632" width="6.875" style="45"/>
    <col min="5633" max="5633" width="9.25" style="45" customWidth="1"/>
    <col min="5634" max="5634" width="44.625" style="45" customWidth="1"/>
    <col min="5635" max="5644" width="12.625" style="45" customWidth="1"/>
    <col min="5645" max="5888" width="6.875" style="45"/>
    <col min="5889" max="5889" width="9.25" style="45" customWidth="1"/>
    <col min="5890" max="5890" width="44.625" style="45" customWidth="1"/>
    <col min="5891" max="5900" width="12.625" style="45" customWidth="1"/>
    <col min="5901" max="6144" width="6.875" style="45"/>
    <col min="6145" max="6145" width="9.25" style="45" customWidth="1"/>
    <col min="6146" max="6146" width="44.625" style="45" customWidth="1"/>
    <col min="6147" max="6156" width="12.625" style="45" customWidth="1"/>
    <col min="6157" max="6400" width="6.875" style="45"/>
    <col min="6401" max="6401" width="9.25" style="45" customWidth="1"/>
    <col min="6402" max="6402" width="44.625" style="45" customWidth="1"/>
    <col min="6403" max="6412" width="12.625" style="45" customWidth="1"/>
    <col min="6413" max="6656" width="6.875" style="45"/>
    <col min="6657" max="6657" width="9.25" style="45" customWidth="1"/>
    <col min="6658" max="6658" width="44.625" style="45" customWidth="1"/>
    <col min="6659" max="6668" width="12.625" style="45" customWidth="1"/>
    <col min="6669" max="6912" width="6.875" style="45"/>
    <col min="6913" max="6913" width="9.25" style="45" customWidth="1"/>
    <col min="6914" max="6914" width="44.625" style="45" customWidth="1"/>
    <col min="6915" max="6924" width="12.625" style="45" customWidth="1"/>
    <col min="6925" max="7168" width="6.875" style="45"/>
    <col min="7169" max="7169" width="9.25" style="45" customWidth="1"/>
    <col min="7170" max="7170" width="44.625" style="45" customWidth="1"/>
    <col min="7171" max="7180" width="12.625" style="45" customWidth="1"/>
    <col min="7181" max="7424" width="6.875" style="45"/>
    <col min="7425" max="7425" width="9.25" style="45" customWidth="1"/>
    <col min="7426" max="7426" width="44.625" style="45" customWidth="1"/>
    <col min="7427" max="7436" width="12.625" style="45" customWidth="1"/>
    <col min="7437" max="7680" width="6.875" style="45"/>
    <col min="7681" max="7681" width="9.25" style="45" customWidth="1"/>
    <col min="7682" max="7682" width="44.625" style="45" customWidth="1"/>
    <col min="7683" max="7692" width="12.625" style="45" customWidth="1"/>
    <col min="7693" max="7936" width="6.875" style="45"/>
    <col min="7937" max="7937" width="9.25" style="45" customWidth="1"/>
    <col min="7938" max="7938" width="44.625" style="45" customWidth="1"/>
    <col min="7939" max="7948" width="12.625" style="45" customWidth="1"/>
    <col min="7949" max="8192" width="6.875" style="45"/>
    <col min="8193" max="8193" width="9.25" style="45" customWidth="1"/>
    <col min="8194" max="8194" width="44.625" style="45" customWidth="1"/>
    <col min="8195" max="8204" width="12.625" style="45" customWidth="1"/>
    <col min="8205" max="8448" width="6.875" style="45"/>
    <col min="8449" max="8449" width="9.25" style="45" customWidth="1"/>
    <col min="8450" max="8450" width="44.625" style="45" customWidth="1"/>
    <col min="8451" max="8460" width="12.625" style="45" customWidth="1"/>
    <col min="8461" max="8704" width="6.875" style="45"/>
    <col min="8705" max="8705" width="9.25" style="45" customWidth="1"/>
    <col min="8706" max="8706" width="44.625" style="45" customWidth="1"/>
    <col min="8707" max="8716" width="12.625" style="45" customWidth="1"/>
    <col min="8717" max="8960" width="6.875" style="45"/>
    <col min="8961" max="8961" width="9.25" style="45" customWidth="1"/>
    <col min="8962" max="8962" width="44.625" style="45" customWidth="1"/>
    <col min="8963" max="8972" width="12.625" style="45" customWidth="1"/>
    <col min="8973" max="9216" width="6.875" style="45"/>
    <col min="9217" max="9217" width="9.25" style="45" customWidth="1"/>
    <col min="9218" max="9218" width="44.625" style="45" customWidth="1"/>
    <col min="9219" max="9228" width="12.625" style="45" customWidth="1"/>
    <col min="9229" max="9472" width="6.875" style="45"/>
    <col min="9473" max="9473" width="9.25" style="45" customWidth="1"/>
    <col min="9474" max="9474" width="44.625" style="45" customWidth="1"/>
    <col min="9475" max="9484" width="12.625" style="45" customWidth="1"/>
    <col min="9485" max="9728" width="6.875" style="45"/>
    <col min="9729" max="9729" width="9.25" style="45" customWidth="1"/>
    <col min="9730" max="9730" width="44.625" style="45" customWidth="1"/>
    <col min="9731" max="9740" width="12.625" style="45" customWidth="1"/>
    <col min="9741" max="9984" width="6.875" style="45"/>
    <col min="9985" max="9985" width="9.25" style="45" customWidth="1"/>
    <col min="9986" max="9986" width="44.625" style="45" customWidth="1"/>
    <col min="9987" max="9996" width="12.625" style="45" customWidth="1"/>
    <col min="9997" max="10240" width="6.875" style="45"/>
    <col min="10241" max="10241" width="9.25" style="45" customWidth="1"/>
    <col min="10242" max="10242" width="44.625" style="45" customWidth="1"/>
    <col min="10243" max="10252" width="12.625" style="45" customWidth="1"/>
    <col min="10253" max="10496" width="6.875" style="45"/>
    <col min="10497" max="10497" width="9.25" style="45" customWidth="1"/>
    <col min="10498" max="10498" width="44.625" style="45" customWidth="1"/>
    <col min="10499" max="10508" width="12.625" style="45" customWidth="1"/>
    <col min="10509" max="10752" width="6.875" style="45"/>
    <col min="10753" max="10753" width="9.25" style="45" customWidth="1"/>
    <col min="10754" max="10754" width="44.625" style="45" customWidth="1"/>
    <col min="10755" max="10764" width="12.625" style="45" customWidth="1"/>
    <col min="10765" max="11008" width="6.875" style="45"/>
    <col min="11009" max="11009" width="9.25" style="45" customWidth="1"/>
    <col min="11010" max="11010" width="44.625" style="45" customWidth="1"/>
    <col min="11011" max="11020" width="12.625" style="45" customWidth="1"/>
    <col min="11021" max="11264" width="6.875" style="45"/>
    <col min="11265" max="11265" width="9.25" style="45" customWidth="1"/>
    <col min="11266" max="11266" width="44.625" style="45" customWidth="1"/>
    <col min="11267" max="11276" width="12.625" style="45" customWidth="1"/>
    <col min="11277" max="11520" width="6.875" style="45"/>
    <col min="11521" max="11521" width="9.25" style="45" customWidth="1"/>
    <col min="11522" max="11522" width="44.625" style="45" customWidth="1"/>
    <col min="11523" max="11532" width="12.625" style="45" customWidth="1"/>
    <col min="11533" max="11776" width="6.875" style="45"/>
    <col min="11777" max="11777" width="9.25" style="45" customWidth="1"/>
    <col min="11778" max="11778" width="44.625" style="45" customWidth="1"/>
    <col min="11779" max="11788" width="12.625" style="45" customWidth="1"/>
    <col min="11789" max="12032" width="6.875" style="45"/>
    <col min="12033" max="12033" width="9.25" style="45" customWidth="1"/>
    <col min="12034" max="12034" width="44.625" style="45" customWidth="1"/>
    <col min="12035" max="12044" width="12.625" style="45" customWidth="1"/>
    <col min="12045" max="12288" width="6.875" style="45"/>
    <col min="12289" max="12289" width="9.25" style="45" customWidth="1"/>
    <col min="12290" max="12290" width="44.625" style="45" customWidth="1"/>
    <col min="12291" max="12300" width="12.625" style="45" customWidth="1"/>
    <col min="12301" max="12544" width="6.875" style="45"/>
    <col min="12545" max="12545" width="9.25" style="45" customWidth="1"/>
    <col min="12546" max="12546" width="44.625" style="45" customWidth="1"/>
    <col min="12547" max="12556" width="12.625" style="45" customWidth="1"/>
    <col min="12557" max="12800" width="6.875" style="45"/>
    <col min="12801" max="12801" width="9.25" style="45" customWidth="1"/>
    <col min="12802" max="12802" width="44.625" style="45" customWidth="1"/>
    <col min="12803" max="12812" width="12.625" style="45" customWidth="1"/>
    <col min="12813" max="13056" width="6.875" style="45"/>
    <col min="13057" max="13057" width="9.25" style="45" customWidth="1"/>
    <col min="13058" max="13058" width="44.625" style="45" customWidth="1"/>
    <col min="13059" max="13068" width="12.625" style="45" customWidth="1"/>
    <col min="13069" max="13312" width="6.875" style="45"/>
    <col min="13313" max="13313" width="9.25" style="45" customWidth="1"/>
    <col min="13314" max="13314" width="44.625" style="45" customWidth="1"/>
    <col min="13315" max="13324" width="12.625" style="45" customWidth="1"/>
    <col min="13325" max="13568" width="6.875" style="45"/>
    <col min="13569" max="13569" width="9.25" style="45" customWidth="1"/>
    <col min="13570" max="13570" width="44.625" style="45" customWidth="1"/>
    <col min="13571" max="13580" width="12.625" style="45" customWidth="1"/>
    <col min="13581" max="13824" width="6.875" style="45"/>
    <col min="13825" max="13825" width="9.25" style="45" customWidth="1"/>
    <col min="13826" max="13826" width="44.625" style="45" customWidth="1"/>
    <col min="13827" max="13836" width="12.625" style="45" customWidth="1"/>
    <col min="13837" max="14080" width="6.875" style="45"/>
    <col min="14081" max="14081" width="9.25" style="45" customWidth="1"/>
    <col min="14082" max="14082" width="44.625" style="45" customWidth="1"/>
    <col min="14083" max="14092" width="12.625" style="45" customWidth="1"/>
    <col min="14093" max="14336" width="6.875" style="45"/>
    <col min="14337" max="14337" width="9.25" style="45" customWidth="1"/>
    <col min="14338" max="14338" width="44.625" style="45" customWidth="1"/>
    <col min="14339" max="14348" width="12.625" style="45" customWidth="1"/>
    <col min="14349" max="14592" width="6.875" style="45"/>
    <col min="14593" max="14593" width="9.25" style="45" customWidth="1"/>
    <col min="14594" max="14594" width="44.625" style="45" customWidth="1"/>
    <col min="14595" max="14604" width="12.625" style="45" customWidth="1"/>
    <col min="14605" max="14848" width="6.875" style="45"/>
    <col min="14849" max="14849" width="9.25" style="45" customWidth="1"/>
    <col min="14850" max="14850" width="44.625" style="45" customWidth="1"/>
    <col min="14851" max="14860" width="12.625" style="45" customWidth="1"/>
    <col min="14861" max="15104" width="6.875" style="45"/>
    <col min="15105" max="15105" width="9.25" style="45" customWidth="1"/>
    <col min="15106" max="15106" width="44.625" style="45" customWidth="1"/>
    <col min="15107" max="15116" width="12.625" style="45" customWidth="1"/>
    <col min="15117" max="15360" width="6.875" style="45"/>
    <col min="15361" max="15361" width="9.25" style="45" customWidth="1"/>
    <col min="15362" max="15362" width="44.625" style="45" customWidth="1"/>
    <col min="15363" max="15372" width="12.625" style="45" customWidth="1"/>
    <col min="15373" max="15616" width="6.875" style="45"/>
    <col min="15617" max="15617" width="9.25" style="45" customWidth="1"/>
    <col min="15618" max="15618" width="44.625" style="45" customWidth="1"/>
    <col min="15619" max="15628" width="12.625" style="45" customWidth="1"/>
    <col min="15629" max="15872" width="6.875" style="45"/>
    <col min="15873" max="15873" width="9.25" style="45" customWidth="1"/>
    <col min="15874" max="15874" width="44.625" style="45" customWidth="1"/>
    <col min="15875" max="15884" width="12.625" style="45" customWidth="1"/>
    <col min="15885" max="16128" width="6.875" style="45"/>
    <col min="16129" max="16129" width="9.25" style="45" customWidth="1"/>
    <col min="16130" max="16130" width="44.625" style="45" customWidth="1"/>
    <col min="16131" max="16140" width="12.625" style="45" customWidth="1"/>
    <col min="16141" max="16384" width="6.875" style="45"/>
  </cols>
  <sheetData>
    <row r="1" ht="20.1" customHeight="1" spans="1:12">
      <c r="A1" s="46" t="s">
        <v>543</v>
      </c>
      <c r="L1" s="79"/>
    </row>
    <row r="2" ht="36" customHeight="1" spans="1:12">
      <c r="A2" s="65" t="s">
        <v>544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ht="19.5" hidden="1" customHeight="1" spans="1:1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ht="19.5" hidden="1" customHeight="1" spans="1:1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80" t="s">
        <v>313</v>
      </c>
    </row>
    <row r="5" ht="24" customHeight="1" spans="1:12">
      <c r="A5" s="68" t="s">
        <v>545</v>
      </c>
      <c r="B5" s="68"/>
      <c r="C5" s="69" t="s">
        <v>318</v>
      </c>
      <c r="D5" s="40" t="s">
        <v>540</v>
      </c>
      <c r="E5" s="40" t="s">
        <v>530</v>
      </c>
      <c r="F5" s="40" t="s">
        <v>531</v>
      </c>
      <c r="G5" s="40" t="s">
        <v>532</v>
      </c>
      <c r="H5" s="70" t="s">
        <v>533</v>
      </c>
      <c r="I5" s="69"/>
      <c r="J5" s="40" t="s">
        <v>534</v>
      </c>
      <c r="K5" s="40" t="s">
        <v>535</v>
      </c>
      <c r="L5" s="81" t="s">
        <v>538</v>
      </c>
    </row>
    <row r="6" ht="42" customHeight="1" spans="1:12">
      <c r="A6" s="71" t="s">
        <v>365</v>
      </c>
      <c r="B6" s="72" t="s">
        <v>366</v>
      </c>
      <c r="C6" s="55"/>
      <c r="D6" s="55"/>
      <c r="E6" s="55"/>
      <c r="F6" s="55"/>
      <c r="G6" s="55"/>
      <c r="H6" s="40" t="s">
        <v>546</v>
      </c>
      <c r="I6" s="40" t="s">
        <v>547</v>
      </c>
      <c r="J6" s="55"/>
      <c r="K6" s="55"/>
      <c r="L6" s="55"/>
    </row>
    <row r="7" s="44" customFormat="1" ht="22.5" customHeight="1" spans="1:12">
      <c r="A7" s="73" t="s">
        <v>318</v>
      </c>
      <c r="B7" s="74"/>
      <c r="C7" s="75">
        <f>C8+C15+C19+C24</f>
        <v>243.934219</v>
      </c>
      <c r="D7" s="75"/>
      <c r="E7" s="75">
        <f>E8+E15+E19+E24</f>
        <v>243.934219</v>
      </c>
      <c r="F7" s="58"/>
      <c r="G7" s="76"/>
      <c r="H7" s="77"/>
      <c r="I7" s="77"/>
      <c r="J7" s="58"/>
      <c r="K7" s="76"/>
      <c r="L7" s="58"/>
    </row>
    <row r="8" s="44" customFormat="1" ht="22.5" customHeight="1" spans="1:12">
      <c r="A8" s="60" t="s">
        <v>370</v>
      </c>
      <c r="B8" s="61" t="s">
        <v>371</v>
      </c>
      <c r="C8" s="62">
        <v>207.519185</v>
      </c>
      <c r="D8" s="78">
        <v>0</v>
      </c>
      <c r="E8" s="62">
        <f>C8</f>
        <v>207.519185</v>
      </c>
      <c r="F8" s="58"/>
      <c r="G8" s="58"/>
      <c r="H8" s="58"/>
      <c r="I8" s="58"/>
      <c r="J8" s="58"/>
      <c r="K8" s="58"/>
      <c r="L8" s="58"/>
    </row>
    <row r="9" s="44" customFormat="1" ht="22.5" customHeight="1" spans="1:12">
      <c r="A9" s="60" t="s">
        <v>372</v>
      </c>
      <c r="B9" s="61" t="s">
        <v>373</v>
      </c>
      <c r="C9" s="62">
        <v>11.64</v>
      </c>
      <c r="D9" s="78">
        <v>0</v>
      </c>
      <c r="E9" s="62">
        <f t="shared" ref="E9:E26" si="0">C9</f>
        <v>11.64</v>
      </c>
      <c r="F9" s="58"/>
      <c r="G9" s="58"/>
      <c r="H9" s="58"/>
      <c r="I9" s="58"/>
      <c r="J9" s="58"/>
      <c r="K9" s="58"/>
      <c r="L9" s="58"/>
    </row>
    <row r="10" s="44" customFormat="1" ht="22.5" customHeight="1" spans="1:12">
      <c r="A10" s="60" t="s">
        <v>374</v>
      </c>
      <c r="B10" s="61" t="s">
        <v>375</v>
      </c>
      <c r="C10" s="62">
        <v>11.64</v>
      </c>
      <c r="D10" s="78">
        <v>0</v>
      </c>
      <c r="E10" s="62">
        <f t="shared" si="0"/>
        <v>11.64</v>
      </c>
      <c r="F10" s="58"/>
      <c r="G10" s="58"/>
      <c r="H10" s="58"/>
      <c r="I10" s="58"/>
      <c r="J10" s="58"/>
      <c r="K10" s="58"/>
      <c r="L10" s="58"/>
    </row>
    <row r="11" s="44" customFormat="1" ht="22.5" customHeight="1" spans="1:12">
      <c r="A11" s="60" t="s">
        <v>376</v>
      </c>
      <c r="B11" s="61" t="s">
        <v>377</v>
      </c>
      <c r="C11" s="62">
        <v>42.4</v>
      </c>
      <c r="D11" s="78">
        <v>0</v>
      </c>
      <c r="E11" s="62">
        <f t="shared" si="0"/>
        <v>42.4</v>
      </c>
      <c r="F11" s="58"/>
      <c r="G11" s="58"/>
      <c r="H11" s="58"/>
      <c r="I11" s="58"/>
      <c r="J11" s="58"/>
      <c r="K11" s="58"/>
      <c r="L11" s="58"/>
    </row>
    <row r="12" s="44" customFormat="1" ht="22.5" customHeight="1" spans="1:12">
      <c r="A12" s="60" t="s">
        <v>378</v>
      </c>
      <c r="B12" s="61" t="s">
        <v>379</v>
      </c>
      <c r="C12" s="62">
        <v>42.4</v>
      </c>
      <c r="D12" s="78">
        <v>0</v>
      </c>
      <c r="E12" s="62">
        <f t="shared" si="0"/>
        <v>42.4</v>
      </c>
      <c r="F12" s="58"/>
      <c r="G12" s="58"/>
      <c r="H12" s="58"/>
      <c r="I12" s="58"/>
      <c r="J12" s="58"/>
      <c r="K12" s="58"/>
      <c r="L12" s="58"/>
    </row>
    <row r="13" s="44" customFormat="1" ht="22.5" customHeight="1" spans="1:12">
      <c r="A13" s="60" t="s">
        <v>380</v>
      </c>
      <c r="B13" s="61" t="s">
        <v>381</v>
      </c>
      <c r="C13" s="62">
        <v>153.479185</v>
      </c>
      <c r="D13" s="78">
        <v>0</v>
      </c>
      <c r="E13" s="62">
        <f t="shared" si="0"/>
        <v>153.479185</v>
      </c>
      <c r="F13" s="63"/>
      <c r="G13" s="63"/>
      <c r="H13" s="63"/>
      <c r="I13" s="63"/>
      <c r="J13" s="63"/>
      <c r="K13" s="63"/>
      <c r="L13" s="63"/>
    </row>
    <row r="14" s="44" customFormat="1" ht="22.5" customHeight="1" spans="1:12">
      <c r="A14" s="60" t="s">
        <v>382</v>
      </c>
      <c r="B14" s="61" t="s">
        <v>375</v>
      </c>
      <c r="C14" s="62">
        <v>153.479185</v>
      </c>
      <c r="D14" s="78">
        <v>0</v>
      </c>
      <c r="E14" s="62">
        <f t="shared" si="0"/>
        <v>153.479185</v>
      </c>
      <c r="F14" s="63"/>
      <c r="G14" s="63"/>
      <c r="H14" s="63"/>
      <c r="I14" s="63"/>
      <c r="J14" s="63"/>
      <c r="K14" s="63"/>
      <c r="L14" s="63"/>
    </row>
    <row r="15" s="44" customFormat="1" ht="22.5" customHeight="1" spans="1:12">
      <c r="A15" s="60" t="s">
        <v>383</v>
      </c>
      <c r="B15" s="61" t="s">
        <v>384</v>
      </c>
      <c r="C15" s="62">
        <v>21.605836</v>
      </c>
      <c r="D15" s="78">
        <v>0</v>
      </c>
      <c r="E15" s="62">
        <f t="shared" si="0"/>
        <v>21.605836</v>
      </c>
      <c r="F15" s="63"/>
      <c r="G15" s="63"/>
      <c r="H15" s="63"/>
      <c r="I15" s="63"/>
      <c r="J15" s="63"/>
      <c r="K15" s="63"/>
      <c r="L15" s="63"/>
    </row>
    <row r="16" s="44" customFormat="1" ht="22.5" customHeight="1" spans="1:12">
      <c r="A16" s="60" t="s">
        <v>385</v>
      </c>
      <c r="B16" s="61" t="s">
        <v>386</v>
      </c>
      <c r="C16" s="62">
        <v>21.605836</v>
      </c>
      <c r="D16" s="78">
        <v>0</v>
      </c>
      <c r="E16" s="62">
        <f t="shared" si="0"/>
        <v>21.605836</v>
      </c>
      <c r="F16" s="63"/>
      <c r="G16" s="63"/>
      <c r="H16" s="63"/>
      <c r="I16" s="63"/>
      <c r="J16" s="63"/>
      <c r="K16" s="63"/>
      <c r="L16" s="63"/>
    </row>
    <row r="17" s="44" customFormat="1" ht="22.5" customHeight="1" spans="1:12">
      <c r="A17" s="60" t="s">
        <v>389</v>
      </c>
      <c r="B17" s="61" t="s">
        <v>390</v>
      </c>
      <c r="C17" s="62">
        <v>10.06824</v>
      </c>
      <c r="D17" s="78">
        <v>0</v>
      </c>
      <c r="E17" s="62">
        <f t="shared" si="0"/>
        <v>10.06824</v>
      </c>
      <c r="F17" s="63"/>
      <c r="G17" s="63"/>
      <c r="H17" s="63"/>
      <c r="I17" s="63"/>
      <c r="J17" s="63"/>
      <c r="K17" s="63"/>
      <c r="L17" s="63"/>
    </row>
    <row r="18" s="44" customFormat="1" ht="22.5" customHeight="1" spans="1:12">
      <c r="A18" s="60" t="s">
        <v>387</v>
      </c>
      <c r="B18" s="61" t="s">
        <v>388</v>
      </c>
      <c r="C18" s="62">
        <v>11.537596</v>
      </c>
      <c r="D18" s="78">
        <v>0</v>
      </c>
      <c r="E18" s="62">
        <f t="shared" si="0"/>
        <v>11.537596</v>
      </c>
      <c r="F18" s="64"/>
      <c r="G18" s="64"/>
      <c r="H18" s="64"/>
      <c r="I18" s="63"/>
      <c r="J18" s="63"/>
      <c r="K18" s="63"/>
      <c r="L18" s="63"/>
    </row>
    <row r="19" s="44" customFormat="1" ht="22.5" customHeight="1" spans="1:12">
      <c r="A19" s="60" t="s">
        <v>391</v>
      </c>
      <c r="B19" s="61" t="s">
        <v>392</v>
      </c>
      <c r="C19" s="62">
        <v>7.258018</v>
      </c>
      <c r="D19" s="78">
        <v>0</v>
      </c>
      <c r="E19" s="62">
        <f t="shared" si="0"/>
        <v>7.258018</v>
      </c>
      <c r="F19" s="64"/>
      <c r="G19" s="64"/>
      <c r="H19" s="64"/>
      <c r="I19" s="64"/>
      <c r="J19" s="63"/>
      <c r="K19" s="63"/>
      <c r="L19" s="64"/>
    </row>
    <row r="20" s="44" customFormat="1" ht="22.5" customHeight="1" spans="1:12">
      <c r="A20" s="60" t="s">
        <v>393</v>
      </c>
      <c r="B20" s="61" t="s">
        <v>394</v>
      </c>
      <c r="C20" s="62">
        <v>7.258018</v>
      </c>
      <c r="D20" s="78">
        <v>0</v>
      </c>
      <c r="E20" s="62">
        <f t="shared" si="0"/>
        <v>7.258018</v>
      </c>
      <c r="F20" s="64"/>
      <c r="G20" s="64"/>
      <c r="H20" s="64"/>
      <c r="I20" s="64"/>
      <c r="J20" s="63"/>
      <c r="K20" s="63"/>
      <c r="L20" s="63"/>
    </row>
    <row r="21" s="44" customFormat="1" ht="22.5" customHeight="1" spans="1:12">
      <c r="A21" s="60" t="s">
        <v>399</v>
      </c>
      <c r="B21" s="61" t="s">
        <v>400</v>
      </c>
      <c r="C21" s="62">
        <v>4.471622</v>
      </c>
      <c r="D21" s="78">
        <v>0</v>
      </c>
      <c r="E21" s="62">
        <f t="shared" si="0"/>
        <v>4.471622</v>
      </c>
      <c r="F21" s="64"/>
      <c r="G21" s="64"/>
      <c r="H21" s="64"/>
      <c r="I21" s="64"/>
      <c r="J21" s="63"/>
      <c r="K21" s="64"/>
      <c r="L21" s="64"/>
    </row>
    <row r="22" s="44" customFormat="1" ht="22.5" customHeight="1" spans="1:12">
      <c r="A22" s="60" t="s">
        <v>397</v>
      </c>
      <c r="B22" s="61" t="s">
        <v>398</v>
      </c>
      <c r="C22" s="62">
        <v>1.506396</v>
      </c>
      <c r="D22" s="78">
        <v>0</v>
      </c>
      <c r="E22" s="62">
        <f t="shared" si="0"/>
        <v>1.506396</v>
      </c>
      <c r="F22" s="64"/>
      <c r="G22" s="64"/>
      <c r="H22" s="64"/>
      <c r="I22" s="63"/>
      <c r="J22" s="63"/>
      <c r="K22" s="64"/>
      <c r="L22" s="64"/>
    </row>
    <row r="23" s="44" customFormat="1" ht="22.5" customHeight="1" spans="1:12">
      <c r="A23" s="60" t="s">
        <v>395</v>
      </c>
      <c r="B23" s="61" t="s">
        <v>396</v>
      </c>
      <c r="C23" s="62">
        <v>1.28</v>
      </c>
      <c r="D23" s="78">
        <v>0</v>
      </c>
      <c r="E23" s="62">
        <f t="shared" si="0"/>
        <v>1.28</v>
      </c>
      <c r="F23" s="64"/>
      <c r="G23" s="64"/>
      <c r="H23" s="64"/>
      <c r="I23" s="63"/>
      <c r="J23" s="64"/>
      <c r="K23" s="64"/>
      <c r="L23" s="64"/>
    </row>
    <row r="24" s="44" customFormat="1" ht="22.5" customHeight="1" spans="1:12">
      <c r="A24" s="60" t="s">
        <v>401</v>
      </c>
      <c r="B24" s="61" t="s">
        <v>402</v>
      </c>
      <c r="C24" s="62">
        <v>7.55118</v>
      </c>
      <c r="D24" s="78">
        <v>0</v>
      </c>
      <c r="E24" s="62">
        <f t="shared" si="0"/>
        <v>7.55118</v>
      </c>
      <c r="F24" s="64"/>
      <c r="G24" s="64"/>
      <c r="H24" s="64"/>
      <c r="I24" s="63"/>
      <c r="J24" s="64"/>
      <c r="K24" s="63"/>
      <c r="L24" s="64"/>
    </row>
    <row r="25" s="44" customFormat="1" ht="22.5" customHeight="1" spans="1:12">
      <c r="A25" s="60" t="s">
        <v>403</v>
      </c>
      <c r="B25" s="61" t="s">
        <v>404</v>
      </c>
      <c r="C25" s="62">
        <v>7.55118</v>
      </c>
      <c r="D25" s="78">
        <v>0</v>
      </c>
      <c r="E25" s="62">
        <f t="shared" si="0"/>
        <v>7.55118</v>
      </c>
      <c r="F25" s="64"/>
      <c r="G25" s="64"/>
      <c r="H25" s="64"/>
      <c r="I25" s="64"/>
      <c r="J25" s="64"/>
      <c r="K25" s="64"/>
      <c r="L25" s="64"/>
    </row>
    <row r="26" s="44" customFormat="1" ht="22.5" customHeight="1" spans="1:12">
      <c r="A26" s="60" t="s">
        <v>405</v>
      </c>
      <c r="B26" s="61" t="s">
        <v>406</v>
      </c>
      <c r="C26" s="62">
        <v>7.55118</v>
      </c>
      <c r="D26" s="78">
        <v>0</v>
      </c>
      <c r="E26" s="62">
        <f t="shared" si="0"/>
        <v>7.55118</v>
      </c>
      <c r="F26" s="63"/>
      <c r="G26" s="64"/>
      <c r="H26" s="64"/>
      <c r="I26" s="64"/>
      <c r="J26" s="64"/>
      <c r="K26" s="64"/>
      <c r="L26" s="64"/>
    </row>
    <row r="27" customHeight="1" spans="2:2">
      <c r="B27" s="47"/>
    </row>
    <row r="28" customHeight="1" spans="2:4">
      <c r="B28" s="47"/>
      <c r="C28" s="47"/>
      <c r="D28" s="47"/>
    </row>
    <row r="29" customHeight="1" spans="2:11">
      <c r="B29" s="47"/>
      <c r="K29" s="4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6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topLeftCell="A13" workbookViewId="0">
      <selection activeCell="C14" sqref="C14"/>
    </sheetView>
  </sheetViews>
  <sheetFormatPr defaultColWidth="6.875" defaultRowHeight="12.75" customHeight="1" outlineLevelCol="7"/>
  <cols>
    <col min="1" max="1" width="17.125" style="45" customWidth="1"/>
    <col min="2" max="2" width="37.75" style="45" customWidth="1"/>
    <col min="3" max="6" width="18" style="45" customWidth="1"/>
    <col min="7" max="7" width="19.5" style="45" customWidth="1"/>
    <col min="8" max="8" width="21" style="45" customWidth="1"/>
    <col min="9" max="256" width="6.875" style="45"/>
    <col min="257" max="257" width="17.125" style="45" customWidth="1"/>
    <col min="258" max="258" width="34.875" style="45" customWidth="1"/>
    <col min="259" max="264" width="18" style="45" customWidth="1"/>
    <col min="265" max="512" width="6.875" style="45"/>
    <col min="513" max="513" width="17.125" style="45" customWidth="1"/>
    <col min="514" max="514" width="34.875" style="45" customWidth="1"/>
    <col min="515" max="520" width="18" style="45" customWidth="1"/>
    <col min="521" max="768" width="6.875" style="45"/>
    <col min="769" max="769" width="17.125" style="45" customWidth="1"/>
    <col min="770" max="770" width="34.875" style="45" customWidth="1"/>
    <col min="771" max="776" width="18" style="45" customWidth="1"/>
    <col min="777" max="1024" width="6.875" style="45"/>
    <col min="1025" max="1025" width="17.125" style="45" customWidth="1"/>
    <col min="1026" max="1026" width="34.875" style="45" customWidth="1"/>
    <col min="1027" max="1032" width="18" style="45" customWidth="1"/>
    <col min="1033" max="1280" width="6.875" style="45"/>
    <col min="1281" max="1281" width="17.125" style="45" customWidth="1"/>
    <col min="1282" max="1282" width="34.875" style="45" customWidth="1"/>
    <col min="1283" max="1288" width="18" style="45" customWidth="1"/>
    <col min="1289" max="1536" width="6.875" style="45"/>
    <col min="1537" max="1537" width="17.125" style="45" customWidth="1"/>
    <col min="1538" max="1538" width="34.875" style="45" customWidth="1"/>
    <col min="1539" max="1544" width="18" style="45" customWidth="1"/>
    <col min="1545" max="1792" width="6.875" style="45"/>
    <col min="1793" max="1793" width="17.125" style="45" customWidth="1"/>
    <col min="1794" max="1794" width="34.875" style="45" customWidth="1"/>
    <col min="1795" max="1800" width="18" style="45" customWidth="1"/>
    <col min="1801" max="2048" width="6.875" style="45"/>
    <col min="2049" max="2049" width="17.125" style="45" customWidth="1"/>
    <col min="2050" max="2050" width="34.875" style="45" customWidth="1"/>
    <col min="2051" max="2056" width="18" style="45" customWidth="1"/>
    <col min="2057" max="2304" width="6.875" style="45"/>
    <col min="2305" max="2305" width="17.125" style="45" customWidth="1"/>
    <col min="2306" max="2306" width="34.875" style="45" customWidth="1"/>
    <col min="2307" max="2312" width="18" style="45" customWidth="1"/>
    <col min="2313" max="2560" width="6.875" style="45"/>
    <col min="2561" max="2561" width="17.125" style="45" customWidth="1"/>
    <col min="2562" max="2562" width="34.875" style="45" customWidth="1"/>
    <col min="2563" max="2568" width="18" style="45" customWidth="1"/>
    <col min="2569" max="2816" width="6.875" style="45"/>
    <col min="2817" max="2817" width="17.125" style="45" customWidth="1"/>
    <col min="2818" max="2818" width="34.875" style="45" customWidth="1"/>
    <col min="2819" max="2824" width="18" style="45" customWidth="1"/>
    <col min="2825" max="3072" width="6.875" style="45"/>
    <col min="3073" max="3073" width="17.125" style="45" customWidth="1"/>
    <col min="3074" max="3074" width="34.875" style="45" customWidth="1"/>
    <col min="3075" max="3080" width="18" style="45" customWidth="1"/>
    <col min="3081" max="3328" width="6.875" style="45"/>
    <col min="3329" max="3329" width="17.125" style="45" customWidth="1"/>
    <col min="3330" max="3330" width="34.875" style="45" customWidth="1"/>
    <col min="3331" max="3336" width="18" style="45" customWidth="1"/>
    <col min="3337" max="3584" width="6.875" style="45"/>
    <col min="3585" max="3585" width="17.125" style="45" customWidth="1"/>
    <col min="3586" max="3586" width="34.875" style="45" customWidth="1"/>
    <col min="3587" max="3592" width="18" style="45" customWidth="1"/>
    <col min="3593" max="3840" width="6.875" style="45"/>
    <col min="3841" max="3841" width="17.125" style="45" customWidth="1"/>
    <col min="3842" max="3842" width="34.875" style="45" customWidth="1"/>
    <col min="3843" max="3848" width="18" style="45" customWidth="1"/>
    <col min="3849" max="4096" width="6.875" style="45"/>
    <col min="4097" max="4097" width="17.125" style="45" customWidth="1"/>
    <col min="4098" max="4098" width="34.875" style="45" customWidth="1"/>
    <col min="4099" max="4104" width="18" style="45" customWidth="1"/>
    <col min="4105" max="4352" width="6.875" style="45"/>
    <col min="4353" max="4353" width="17.125" style="45" customWidth="1"/>
    <col min="4354" max="4354" width="34.875" style="45" customWidth="1"/>
    <col min="4355" max="4360" width="18" style="45" customWidth="1"/>
    <col min="4361" max="4608" width="6.875" style="45"/>
    <col min="4609" max="4609" width="17.125" style="45" customWidth="1"/>
    <col min="4610" max="4610" width="34.875" style="45" customWidth="1"/>
    <col min="4611" max="4616" width="18" style="45" customWidth="1"/>
    <col min="4617" max="4864" width="6.875" style="45"/>
    <col min="4865" max="4865" width="17.125" style="45" customWidth="1"/>
    <col min="4866" max="4866" width="34.875" style="45" customWidth="1"/>
    <col min="4867" max="4872" width="18" style="45" customWidth="1"/>
    <col min="4873" max="5120" width="6.875" style="45"/>
    <col min="5121" max="5121" width="17.125" style="45" customWidth="1"/>
    <col min="5122" max="5122" width="34.875" style="45" customWidth="1"/>
    <col min="5123" max="5128" width="18" style="45" customWidth="1"/>
    <col min="5129" max="5376" width="6.875" style="45"/>
    <col min="5377" max="5377" width="17.125" style="45" customWidth="1"/>
    <col min="5378" max="5378" width="34.875" style="45" customWidth="1"/>
    <col min="5379" max="5384" width="18" style="45" customWidth="1"/>
    <col min="5385" max="5632" width="6.875" style="45"/>
    <col min="5633" max="5633" width="17.125" style="45" customWidth="1"/>
    <col min="5634" max="5634" width="34.875" style="45" customWidth="1"/>
    <col min="5635" max="5640" width="18" style="45" customWidth="1"/>
    <col min="5641" max="5888" width="6.875" style="45"/>
    <col min="5889" max="5889" width="17.125" style="45" customWidth="1"/>
    <col min="5890" max="5890" width="34.875" style="45" customWidth="1"/>
    <col min="5891" max="5896" width="18" style="45" customWidth="1"/>
    <col min="5897" max="6144" width="6.875" style="45"/>
    <col min="6145" max="6145" width="17.125" style="45" customWidth="1"/>
    <col min="6146" max="6146" width="34.875" style="45" customWidth="1"/>
    <col min="6147" max="6152" width="18" style="45" customWidth="1"/>
    <col min="6153" max="6400" width="6.875" style="45"/>
    <col min="6401" max="6401" width="17.125" style="45" customWidth="1"/>
    <col min="6402" max="6402" width="34.875" style="45" customWidth="1"/>
    <col min="6403" max="6408" width="18" style="45" customWidth="1"/>
    <col min="6409" max="6656" width="6.875" style="45"/>
    <col min="6657" max="6657" width="17.125" style="45" customWidth="1"/>
    <col min="6658" max="6658" width="34.875" style="45" customWidth="1"/>
    <col min="6659" max="6664" width="18" style="45" customWidth="1"/>
    <col min="6665" max="6912" width="6.875" style="45"/>
    <col min="6913" max="6913" width="17.125" style="45" customWidth="1"/>
    <col min="6914" max="6914" width="34.875" style="45" customWidth="1"/>
    <col min="6915" max="6920" width="18" style="45" customWidth="1"/>
    <col min="6921" max="7168" width="6.875" style="45"/>
    <col min="7169" max="7169" width="17.125" style="45" customWidth="1"/>
    <col min="7170" max="7170" width="34.875" style="45" customWidth="1"/>
    <col min="7171" max="7176" width="18" style="45" customWidth="1"/>
    <col min="7177" max="7424" width="6.875" style="45"/>
    <col min="7425" max="7425" width="17.125" style="45" customWidth="1"/>
    <col min="7426" max="7426" width="34.875" style="45" customWidth="1"/>
    <col min="7427" max="7432" width="18" style="45" customWidth="1"/>
    <col min="7433" max="7680" width="6.875" style="45"/>
    <col min="7681" max="7681" width="17.125" style="45" customWidth="1"/>
    <col min="7682" max="7682" width="34.875" style="45" customWidth="1"/>
    <col min="7683" max="7688" width="18" style="45" customWidth="1"/>
    <col min="7689" max="7936" width="6.875" style="45"/>
    <col min="7937" max="7937" width="17.125" style="45" customWidth="1"/>
    <col min="7938" max="7938" width="34.875" style="45" customWidth="1"/>
    <col min="7939" max="7944" width="18" style="45" customWidth="1"/>
    <col min="7945" max="8192" width="6.875" style="45"/>
    <col min="8193" max="8193" width="17.125" style="45" customWidth="1"/>
    <col min="8194" max="8194" width="34.875" style="45" customWidth="1"/>
    <col min="8195" max="8200" width="18" style="45" customWidth="1"/>
    <col min="8201" max="8448" width="6.875" style="45"/>
    <col min="8449" max="8449" width="17.125" style="45" customWidth="1"/>
    <col min="8450" max="8450" width="34.875" style="45" customWidth="1"/>
    <col min="8451" max="8456" width="18" style="45" customWidth="1"/>
    <col min="8457" max="8704" width="6.875" style="45"/>
    <col min="8705" max="8705" width="17.125" style="45" customWidth="1"/>
    <col min="8706" max="8706" width="34.875" style="45" customWidth="1"/>
    <col min="8707" max="8712" width="18" style="45" customWidth="1"/>
    <col min="8713" max="8960" width="6.875" style="45"/>
    <col min="8961" max="8961" width="17.125" style="45" customWidth="1"/>
    <col min="8962" max="8962" width="34.875" style="45" customWidth="1"/>
    <col min="8963" max="8968" width="18" style="45" customWidth="1"/>
    <col min="8969" max="9216" width="6.875" style="45"/>
    <col min="9217" max="9217" width="17.125" style="45" customWidth="1"/>
    <col min="9218" max="9218" width="34.875" style="45" customWidth="1"/>
    <col min="9219" max="9224" width="18" style="45" customWidth="1"/>
    <col min="9225" max="9472" width="6.875" style="45"/>
    <col min="9473" max="9473" width="17.125" style="45" customWidth="1"/>
    <col min="9474" max="9474" width="34.875" style="45" customWidth="1"/>
    <col min="9475" max="9480" width="18" style="45" customWidth="1"/>
    <col min="9481" max="9728" width="6.875" style="45"/>
    <col min="9729" max="9729" width="17.125" style="45" customWidth="1"/>
    <col min="9730" max="9730" width="34.875" style="45" customWidth="1"/>
    <col min="9731" max="9736" width="18" style="45" customWidth="1"/>
    <col min="9737" max="9984" width="6.875" style="45"/>
    <col min="9985" max="9985" width="17.125" style="45" customWidth="1"/>
    <col min="9986" max="9986" width="34.875" style="45" customWidth="1"/>
    <col min="9987" max="9992" width="18" style="45" customWidth="1"/>
    <col min="9993" max="10240" width="6.875" style="45"/>
    <col min="10241" max="10241" width="17.125" style="45" customWidth="1"/>
    <col min="10242" max="10242" width="34.875" style="45" customWidth="1"/>
    <col min="10243" max="10248" width="18" style="45" customWidth="1"/>
    <col min="10249" max="10496" width="6.875" style="45"/>
    <col min="10497" max="10497" width="17.125" style="45" customWidth="1"/>
    <col min="10498" max="10498" width="34.875" style="45" customWidth="1"/>
    <col min="10499" max="10504" width="18" style="45" customWidth="1"/>
    <col min="10505" max="10752" width="6.875" style="45"/>
    <col min="10753" max="10753" width="17.125" style="45" customWidth="1"/>
    <col min="10754" max="10754" width="34.875" style="45" customWidth="1"/>
    <col min="10755" max="10760" width="18" style="45" customWidth="1"/>
    <col min="10761" max="11008" width="6.875" style="45"/>
    <col min="11009" max="11009" width="17.125" style="45" customWidth="1"/>
    <col min="11010" max="11010" width="34.875" style="45" customWidth="1"/>
    <col min="11011" max="11016" width="18" style="45" customWidth="1"/>
    <col min="11017" max="11264" width="6.875" style="45"/>
    <col min="11265" max="11265" width="17.125" style="45" customWidth="1"/>
    <col min="11266" max="11266" width="34.875" style="45" customWidth="1"/>
    <col min="11267" max="11272" width="18" style="45" customWidth="1"/>
    <col min="11273" max="11520" width="6.875" style="45"/>
    <col min="11521" max="11521" width="17.125" style="45" customWidth="1"/>
    <col min="11522" max="11522" width="34.875" style="45" customWidth="1"/>
    <col min="11523" max="11528" width="18" style="45" customWidth="1"/>
    <col min="11529" max="11776" width="6.875" style="45"/>
    <col min="11777" max="11777" width="17.125" style="45" customWidth="1"/>
    <col min="11778" max="11778" width="34.875" style="45" customWidth="1"/>
    <col min="11779" max="11784" width="18" style="45" customWidth="1"/>
    <col min="11785" max="12032" width="6.875" style="45"/>
    <col min="12033" max="12033" width="17.125" style="45" customWidth="1"/>
    <col min="12034" max="12034" width="34.875" style="45" customWidth="1"/>
    <col min="12035" max="12040" width="18" style="45" customWidth="1"/>
    <col min="12041" max="12288" width="6.875" style="45"/>
    <col min="12289" max="12289" width="17.125" style="45" customWidth="1"/>
    <col min="12290" max="12290" width="34.875" style="45" customWidth="1"/>
    <col min="12291" max="12296" width="18" style="45" customWidth="1"/>
    <col min="12297" max="12544" width="6.875" style="45"/>
    <col min="12545" max="12545" width="17.125" style="45" customWidth="1"/>
    <col min="12546" max="12546" width="34.875" style="45" customWidth="1"/>
    <col min="12547" max="12552" width="18" style="45" customWidth="1"/>
    <col min="12553" max="12800" width="6.875" style="45"/>
    <col min="12801" max="12801" width="17.125" style="45" customWidth="1"/>
    <col min="12802" max="12802" width="34.875" style="45" customWidth="1"/>
    <col min="12803" max="12808" width="18" style="45" customWidth="1"/>
    <col min="12809" max="13056" width="6.875" style="45"/>
    <col min="13057" max="13057" width="17.125" style="45" customWidth="1"/>
    <col min="13058" max="13058" width="34.875" style="45" customWidth="1"/>
    <col min="13059" max="13064" width="18" style="45" customWidth="1"/>
    <col min="13065" max="13312" width="6.875" style="45"/>
    <col min="13313" max="13313" width="17.125" style="45" customWidth="1"/>
    <col min="13314" max="13314" width="34.875" style="45" customWidth="1"/>
    <col min="13315" max="13320" width="18" style="45" customWidth="1"/>
    <col min="13321" max="13568" width="6.875" style="45"/>
    <col min="13569" max="13569" width="17.125" style="45" customWidth="1"/>
    <col min="13570" max="13570" width="34.875" style="45" customWidth="1"/>
    <col min="13571" max="13576" width="18" style="45" customWidth="1"/>
    <col min="13577" max="13824" width="6.875" style="45"/>
    <col min="13825" max="13825" width="17.125" style="45" customWidth="1"/>
    <col min="13826" max="13826" width="34.875" style="45" customWidth="1"/>
    <col min="13827" max="13832" width="18" style="45" customWidth="1"/>
    <col min="13833" max="14080" width="6.875" style="45"/>
    <col min="14081" max="14081" width="17.125" style="45" customWidth="1"/>
    <col min="14082" max="14082" width="34.875" style="45" customWidth="1"/>
    <col min="14083" max="14088" width="18" style="45" customWidth="1"/>
    <col min="14089" max="14336" width="6.875" style="45"/>
    <col min="14337" max="14337" width="17.125" style="45" customWidth="1"/>
    <col min="14338" max="14338" width="34.875" style="45" customWidth="1"/>
    <col min="14339" max="14344" width="18" style="45" customWidth="1"/>
    <col min="14345" max="14592" width="6.875" style="45"/>
    <col min="14593" max="14593" width="17.125" style="45" customWidth="1"/>
    <col min="14594" max="14594" width="34.875" style="45" customWidth="1"/>
    <col min="14595" max="14600" width="18" style="45" customWidth="1"/>
    <col min="14601" max="14848" width="6.875" style="45"/>
    <col min="14849" max="14849" width="17.125" style="45" customWidth="1"/>
    <col min="14850" max="14850" width="34.875" style="45" customWidth="1"/>
    <col min="14851" max="14856" width="18" style="45" customWidth="1"/>
    <col min="14857" max="15104" width="6.875" style="45"/>
    <col min="15105" max="15105" width="17.125" style="45" customWidth="1"/>
    <col min="15106" max="15106" width="34.875" style="45" customWidth="1"/>
    <col min="15107" max="15112" width="18" style="45" customWidth="1"/>
    <col min="15113" max="15360" width="6.875" style="45"/>
    <col min="15361" max="15361" width="17.125" style="45" customWidth="1"/>
    <col min="15362" max="15362" width="34.875" style="45" customWidth="1"/>
    <col min="15363" max="15368" width="18" style="45" customWidth="1"/>
    <col min="15369" max="15616" width="6.875" style="45"/>
    <col min="15617" max="15617" width="17.125" style="45" customWidth="1"/>
    <col min="15618" max="15618" width="34.875" style="45" customWidth="1"/>
    <col min="15619" max="15624" width="18" style="45" customWidth="1"/>
    <col min="15625" max="15872" width="6.875" style="45"/>
    <col min="15873" max="15873" width="17.125" style="45" customWidth="1"/>
    <col min="15874" max="15874" width="34.875" style="45" customWidth="1"/>
    <col min="15875" max="15880" width="18" style="45" customWidth="1"/>
    <col min="15881" max="16128" width="6.875" style="45"/>
    <col min="16129" max="16129" width="17.125" style="45" customWidth="1"/>
    <col min="16130" max="16130" width="34.875" style="45" customWidth="1"/>
    <col min="16131" max="16136" width="18" style="45" customWidth="1"/>
    <col min="16137" max="16384" width="6.875" style="45"/>
  </cols>
  <sheetData>
    <row r="1" ht="20.1" customHeight="1" spans="1:2">
      <c r="A1" s="46" t="s">
        <v>548</v>
      </c>
      <c r="B1" s="47"/>
    </row>
    <row r="2" ht="44.25" customHeight="1" spans="1:8">
      <c r="A2" s="48" t="s">
        <v>549</v>
      </c>
      <c r="B2" s="48"/>
      <c r="C2" s="48"/>
      <c r="D2" s="48"/>
      <c r="E2" s="48"/>
      <c r="F2" s="48"/>
      <c r="G2" s="48"/>
      <c r="H2" s="48"/>
    </row>
    <row r="3" ht="20.1" customHeight="1" spans="1:8">
      <c r="A3" s="49"/>
      <c r="B3" s="50"/>
      <c r="C3" s="51"/>
      <c r="D3" s="51"/>
      <c r="E3" s="51"/>
      <c r="F3" s="51"/>
      <c r="G3" s="51"/>
      <c r="H3" s="52"/>
    </row>
    <row r="4" ht="25.5" customHeight="1" spans="1:8">
      <c r="A4" s="44"/>
      <c r="B4" s="53"/>
      <c r="C4" s="44"/>
      <c r="D4" s="44"/>
      <c r="E4" s="44"/>
      <c r="F4" s="44"/>
      <c r="G4" s="44"/>
      <c r="H4" s="54" t="s">
        <v>313</v>
      </c>
    </row>
    <row r="5" ht="29.25" customHeight="1" spans="1:8">
      <c r="A5" s="40" t="s">
        <v>365</v>
      </c>
      <c r="B5" s="40" t="s">
        <v>366</v>
      </c>
      <c r="C5" s="55" t="s">
        <v>318</v>
      </c>
      <c r="D5" s="55" t="s">
        <v>368</v>
      </c>
      <c r="E5" s="55" t="s">
        <v>369</v>
      </c>
      <c r="F5" s="55" t="s">
        <v>550</v>
      </c>
      <c r="G5" s="40" t="s">
        <v>551</v>
      </c>
      <c r="H5" s="40" t="s">
        <v>552</v>
      </c>
    </row>
    <row r="6" s="44" customFormat="1" ht="22.5" customHeight="1" spans="1:8">
      <c r="A6" s="56" t="s">
        <v>318</v>
      </c>
      <c r="B6" s="57"/>
      <c r="C6" s="58">
        <f>C7+C14+C18+C23</f>
        <v>243.934219</v>
      </c>
      <c r="D6" s="58">
        <f t="shared" ref="D6:E6" si="0">D7+D14+D18+D23</f>
        <v>201.534219</v>
      </c>
      <c r="E6" s="58">
        <f t="shared" si="0"/>
        <v>42.4</v>
      </c>
      <c r="F6" s="58"/>
      <c r="G6" s="59"/>
      <c r="H6" s="59"/>
    </row>
    <row r="7" s="44" customFormat="1" ht="22.5" customHeight="1" spans="1:8">
      <c r="A7" s="60" t="s">
        <v>370</v>
      </c>
      <c r="B7" s="61" t="s">
        <v>371</v>
      </c>
      <c r="C7" s="62">
        <v>207.519185</v>
      </c>
      <c r="D7" s="62">
        <v>165.119185</v>
      </c>
      <c r="E7" s="62">
        <v>42.4</v>
      </c>
      <c r="F7" s="63"/>
      <c r="G7" s="63"/>
      <c r="H7" s="63"/>
    </row>
    <row r="8" s="44" customFormat="1" ht="22.5" customHeight="1" spans="1:8">
      <c r="A8" s="60" t="s">
        <v>372</v>
      </c>
      <c r="B8" s="61" t="s">
        <v>373</v>
      </c>
      <c r="C8" s="62">
        <v>11.64</v>
      </c>
      <c r="D8" s="62">
        <v>11.64</v>
      </c>
      <c r="E8" s="62">
        <v>0</v>
      </c>
      <c r="F8" s="63"/>
      <c r="G8" s="63"/>
      <c r="H8" s="63"/>
    </row>
    <row r="9" s="44" customFormat="1" ht="22.5" customHeight="1" spans="1:8">
      <c r="A9" s="60" t="s">
        <v>374</v>
      </c>
      <c r="B9" s="61" t="s">
        <v>375</v>
      </c>
      <c r="C9" s="62">
        <v>11.64</v>
      </c>
      <c r="D9" s="62">
        <v>11.64</v>
      </c>
      <c r="E9" s="62">
        <v>0</v>
      </c>
      <c r="F9" s="63"/>
      <c r="G9" s="63"/>
      <c r="H9" s="63"/>
    </row>
    <row r="10" s="44" customFormat="1" ht="22.5" customHeight="1" spans="1:8">
      <c r="A10" s="60" t="s">
        <v>376</v>
      </c>
      <c r="B10" s="61" t="s">
        <v>377</v>
      </c>
      <c r="C10" s="62">
        <v>42.4</v>
      </c>
      <c r="D10" s="62">
        <v>0</v>
      </c>
      <c r="E10" s="62">
        <v>42.4</v>
      </c>
      <c r="F10" s="63"/>
      <c r="G10" s="63"/>
      <c r="H10" s="63"/>
    </row>
    <row r="11" s="44" customFormat="1" ht="22.5" customHeight="1" spans="1:8">
      <c r="A11" s="60" t="s">
        <v>378</v>
      </c>
      <c r="B11" s="61" t="s">
        <v>379</v>
      </c>
      <c r="C11" s="62">
        <v>42.4</v>
      </c>
      <c r="D11" s="62">
        <v>0</v>
      </c>
      <c r="E11" s="62">
        <v>42.4</v>
      </c>
      <c r="F11" s="63"/>
      <c r="G11" s="63"/>
      <c r="H11" s="63"/>
    </row>
    <row r="12" s="44" customFormat="1" ht="22.5" customHeight="1" spans="1:8">
      <c r="A12" s="60" t="s">
        <v>380</v>
      </c>
      <c r="B12" s="61" t="s">
        <v>381</v>
      </c>
      <c r="C12" s="62">
        <v>153.479185</v>
      </c>
      <c r="D12" s="62">
        <v>153.479185</v>
      </c>
      <c r="E12" s="62">
        <v>0</v>
      </c>
      <c r="F12" s="63"/>
      <c r="G12" s="63"/>
      <c r="H12" s="64"/>
    </row>
    <row r="13" s="44" customFormat="1" ht="22.5" customHeight="1" spans="1:8">
      <c r="A13" s="60" t="s">
        <v>382</v>
      </c>
      <c r="B13" s="61" t="s">
        <v>375</v>
      </c>
      <c r="C13" s="62">
        <v>153.479185</v>
      </c>
      <c r="D13" s="62">
        <v>153.479185</v>
      </c>
      <c r="E13" s="62">
        <v>0</v>
      </c>
      <c r="F13" s="63"/>
      <c r="G13" s="63"/>
      <c r="H13" s="64"/>
    </row>
    <row r="14" s="44" customFormat="1" ht="22.5" customHeight="1" spans="1:8">
      <c r="A14" s="60" t="s">
        <v>383</v>
      </c>
      <c r="B14" s="61" t="s">
        <v>384</v>
      </c>
      <c r="C14" s="62">
        <v>21.605836</v>
      </c>
      <c r="D14" s="62">
        <v>21.605836</v>
      </c>
      <c r="E14" s="62">
        <v>0</v>
      </c>
      <c r="F14" s="63"/>
      <c r="G14" s="63"/>
      <c r="H14" s="63"/>
    </row>
    <row r="15" s="44" customFormat="1" ht="22.5" customHeight="1" spans="1:8">
      <c r="A15" s="60" t="s">
        <v>385</v>
      </c>
      <c r="B15" s="61" t="s">
        <v>386</v>
      </c>
      <c r="C15" s="62">
        <v>21.605836</v>
      </c>
      <c r="D15" s="62">
        <v>21.605836</v>
      </c>
      <c r="E15" s="62">
        <v>0</v>
      </c>
      <c r="F15" s="63"/>
      <c r="G15" s="63"/>
      <c r="H15" s="64"/>
    </row>
    <row r="16" s="44" customFormat="1" ht="22.5" customHeight="1" spans="1:8">
      <c r="A16" s="60" t="s">
        <v>389</v>
      </c>
      <c r="B16" s="61" t="s">
        <v>390</v>
      </c>
      <c r="C16" s="62">
        <v>10.06824</v>
      </c>
      <c r="D16" s="62">
        <v>10.06824</v>
      </c>
      <c r="E16" s="62">
        <v>0</v>
      </c>
      <c r="F16" s="63"/>
      <c r="G16" s="64"/>
      <c r="H16" s="64"/>
    </row>
    <row r="17" s="44" customFormat="1" ht="22.5" customHeight="1" spans="1:8">
      <c r="A17" s="60" t="s">
        <v>387</v>
      </c>
      <c r="B17" s="61" t="s">
        <v>388</v>
      </c>
      <c r="C17" s="62">
        <v>11.537596</v>
      </c>
      <c r="D17" s="62">
        <v>11.537596</v>
      </c>
      <c r="E17" s="62">
        <v>0</v>
      </c>
      <c r="F17" s="64"/>
      <c r="G17" s="64"/>
      <c r="H17" s="63"/>
    </row>
    <row r="18" s="44" customFormat="1" ht="22.5" customHeight="1" spans="1:8">
      <c r="A18" s="60" t="s">
        <v>391</v>
      </c>
      <c r="B18" s="61" t="s">
        <v>392</v>
      </c>
      <c r="C18" s="62">
        <v>7.258018</v>
      </c>
      <c r="D18" s="62">
        <v>7.258018</v>
      </c>
      <c r="E18" s="62">
        <v>0</v>
      </c>
      <c r="F18" s="64"/>
      <c r="G18" s="64"/>
      <c r="H18" s="64"/>
    </row>
    <row r="19" s="44" customFormat="1" ht="22.5" customHeight="1" spans="1:8">
      <c r="A19" s="60" t="s">
        <v>393</v>
      </c>
      <c r="B19" s="61" t="s">
        <v>394</v>
      </c>
      <c r="C19" s="62">
        <v>7.258018</v>
      </c>
      <c r="D19" s="62">
        <v>7.258018</v>
      </c>
      <c r="E19" s="62">
        <v>0</v>
      </c>
      <c r="F19" s="63"/>
      <c r="G19" s="64"/>
      <c r="H19" s="64"/>
    </row>
    <row r="20" s="44" customFormat="1" ht="22.5" customHeight="1" spans="1:8">
      <c r="A20" s="60" t="s">
        <v>399</v>
      </c>
      <c r="B20" s="61" t="s">
        <v>400</v>
      </c>
      <c r="C20" s="62">
        <v>4.471622</v>
      </c>
      <c r="D20" s="62">
        <v>4.471622</v>
      </c>
      <c r="E20" s="62">
        <v>0</v>
      </c>
      <c r="F20" s="64"/>
      <c r="G20" s="64"/>
      <c r="H20" s="64"/>
    </row>
    <row r="21" s="44" customFormat="1" ht="22.5" customHeight="1" spans="1:8">
      <c r="A21" s="60" t="s">
        <v>397</v>
      </c>
      <c r="B21" s="61" t="s">
        <v>398</v>
      </c>
      <c r="C21" s="62">
        <v>1.506396</v>
      </c>
      <c r="D21" s="62">
        <v>1.506396</v>
      </c>
      <c r="E21" s="62">
        <v>0</v>
      </c>
      <c r="F21" s="64"/>
      <c r="G21" s="64"/>
      <c r="H21" s="64"/>
    </row>
    <row r="22" s="44" customFormat="1" ht="22.5" customHeight="1" spans="1:8">
      <c r="A22" s="60" t="s">
        <v>395</v>
      </c>
      <c r="B22" s="61" t="s">
        <v>396</v>
      </c>
      <c r="C22" s="62">
        <v>1.28</v>
      </c>
      <c r="D22" s="62">
        <v>1.28</v>
      </c>
      <c r="E22" s="62">
        <v>0</v>
      </c>
      <c r="F22" s="64"/>
      <c r="G22" s="63"/>
      <c r="H22" s="64"/>
    </row>
    <row r="23" s="44" customFormat="1" ht="22.5" customHeight="1" spans="1:8">
      <c r="A23" s="60" t="s">
        <v>401</v>
      </c>
      <c r="B23" s="61" t="s">
        <v>402</v>
      </c>
      <c r="C23" s="62">
        <v>7.55118</v>
      </c>
      <c r="D23" s="62">
        <v>7.55118</v>
      </c>
      <c r="E23" s="62">
        <v>0</v>
      </c>
      <c r="F23" s="64"/>
      <c r="G23" s="64"/>
      <c r="H23" s="64"/>
    </row>
    <row r="24" s="44" customFormat="1" ht="22.5" customHeight="1" spans="1:8">
      <c r="A24" s="60" t="s">
        <v>403</v>
      </c>
      <c r="B24" s="61" t="s">
        <v>404</v>
      </c>
      <c r="C24" s="62">
        <v>7.55118</v>
      </c>
      <c r="D24" s="62">
        <v>7.55118</v>
      </c>
      <c r="E24" s="62">
        <v>0</v>
      </c>
      <c r="F24" s="64"/>
      <c r="G24" s="63"/>
      <c r="H24" s="64"/>
    </row>
    <row r="25" s="44" customFormat="1" ht="22.5" customHeight="1" spans="1:8">
      <c r="A25" s="60" t="s">
        <v>405</v>
      </c>
      <c r="B25" s="61" t="s">
        <v>406</v>
      </c>
      <c r="C25" s="62">
        <v>7.55118</v>
      </c>
      <c r="D25" s="62">
        <v>7.55118</v>
      </c>
      <c r="E25" s="62">
        <v>0</v>
      </c>
      <c r="F25" s="64"/>
      <c r="G25" s="64"/>
      <c r="H25" s="64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2021-04-25T04:52:24Z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