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一般公共预算支出-上年数'!$A$1:$F$21</definedName>
    <definedName name="_xlnm.Print_Area" localSheetId="3">'3 一般公共预算财政基本支出'!$A$1:$E$43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部门收入总表'!$A$1:$L$21</definedName>
    <definedName name="_xlnm.Print_Area" localSheetId="8">'8 部门支出总表'!$A$1:$H$21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<sst xmlns="http://schemas.openxmlformats.org/spreadsheetml/2006/main" count="1345" uniqueCount="495">
  <si>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</si>
  <si>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</si>
  <si>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</si>
  <si>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</si>
  <si>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</si>
  <si>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</si>
  <si>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</si>
  <si>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</si>
  <si>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</si>
  <si>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</si>
  <si>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</si>
  <si>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</si>
  <si>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</si>
  <si>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</si>
  <si>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</si>
  <si>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</si>
  <si>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</si>
  <si>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</si>
  <si>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</si>
  <si>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</si>
  <si>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</si>
  <si>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</si>
  <si>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</si>
  <si>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</si>
  <si>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</si>
  <si>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</si>
  <si>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</si>
  <si>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</si>
  <si>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</si>
  <si>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</si>
  <si>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</si>
  <si>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</si>
  <si>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</si>
  <si>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</si>
  <si>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</si>
  <si>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</si>
  <si>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</si>
  <si>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</si>
  <si>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</si>
  <si>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</si>
  <si>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</si>
  <si>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</si>
  <si>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</si>
  <si>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</si>
  <si>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</si>
  <si>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</si>
  <si>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</si>
  <si>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</si>
  <si>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</si>
  <si>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</si>
  <si>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</si>
  <si>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</si>
  <si>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</si>
  <si>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</si>
  <si>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</si>
  <si>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</si>
  <si>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</si>
  <si>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</si>
  <si>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</si>
  <si>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</si>
  <si>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</si>
  <si>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</si>
  <si>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</si>
  <si>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</si>
  <si>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</si>
  <si>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</si>
  <si>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</si>
  <si>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</si>
  <si>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</si>
  <si>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</si>
  <si>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</si>
  <si>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</si>
  <si>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</si>
  <si>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</si>
  <si>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</si>
  <si>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</si>
  <si>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</si>
  <si>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</si>
  <si>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</si>
  <si>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</si>
  <si>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</si>
  <si>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</si>
  <si>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</si>
  <si>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</si>
  <si>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</si>
  <si>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</si>
  <si>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</si>
  <si>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</si>
  <si>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</si>
  <si>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</si>
  <si>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</si>
  <si>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</si>
  <si>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</si>
  <si>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</si>
  <si>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</si>
  <si>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</si>
  <si>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</si>
  <si>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</si>
  <si>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</si>
  <si>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</si>
  <si>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</si>
  <si>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</si>
  <si>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</si>
  <si>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</si>
  <si>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</si>
  <si>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</si>
  <si>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</si>
  <si>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</si>
  <si>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</si>
  <si>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</si>
  <si>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</si>
  <si>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</si>
  <si>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</si>
  <si>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</si>
  <si>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</si>
  <si>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</si>
  <si>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</si>
  <si>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</si>
  <si>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</si>
  <si>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</si>
  <si>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</si>
  <si>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</si>
  <si>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</si>
  <si>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</si>
  <si>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</si>
  <si>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</si>
  <si>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</si>
  <si>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</si>
  <si>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</si>
  <si>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</si>
  <si>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</si>
  <si>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</si>
  <si>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</si>
  <si>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</si>
  <si>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</si>
  <si>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</si>
  <si>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</si>
  <si>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</si>
  <si>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</si>
  <si>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</si>
  <si>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</si>
  <si>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</si>
  <si>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</si>
  <si>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</si>
  <si>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</si>
  <si>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</si>
  <si>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</si>
  <si>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</si>
  <si>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</si>
  <si>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</si>
  <si>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</si>
  <si>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</si>
  <si>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</si>
  <si>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</si>
  <si>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</si>
  <si>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</si>
  <si>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</si>
  <si>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</si>
  <si>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</si>
  <si>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</si>
  <si>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</si>
  <si>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</si>
  <si>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</si>
  <si>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</si>
  <si>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</si>
  <si>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</si>
  <si>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</si>
  <si>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</si>
  <si>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</si>
  <si>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</si>
  <si>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</si>
  <si>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</si>
  <si>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</si>
  <si>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</si>
  <si>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</si>
  <si>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</si>
  <si>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</si>
  <si>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</si>
  <si>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</si>
  <si>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</si>
  <si>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</si>
  <si>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</si>
  <si>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</si>
  <si>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</si>
  <si>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</si>
  <si>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</si>
  <si>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</si>
  <si>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</si>
  <si>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</si>
  <si>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</si>
  <si>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</si>
  <si>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</si>
  <si>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</si>
  <si>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</si>
  <si>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</si>
  <si>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</si>
  <si>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</si>
  <si>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</si>
  <si>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</si>
  <si>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</si>
  <si>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</si>
  <si>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</si>
  <si>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</si>
  <si>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</si>
  <si>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</si>
  <si>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</si>
  <si>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</si>
  <si>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</si>
  <si>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</si>
  <si>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</si>
  <si>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</si>
  <si>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</si>
  <si>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</si>
  <si>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</si>
  <si>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</si>
  <si>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</si>
  <si>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</si>
  <si>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</si>
  <si>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</si>
  <si>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</si>
  <si>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</si>
  <si>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</si>
  <si>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</si>
  <si>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</si>
  <si>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</si>
  <si>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</si>
  <si>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</si>
  <si>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</si>
  <si>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</si>
  <si>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</si>
  <si>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</si>
  <si>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</si>
  <si>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</si>
  <si>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</si>
  <si>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</si>
  <si>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</si>
  <si>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</si>
  <si>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</si>
  <si>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</si>
  <si>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</si>
  <si>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</si>
  <si>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</si>
  <si>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</si>
  <si>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</si>
  <si>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</si>
  <si>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</si>
  <si>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</si>
  <si>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</si>
  <si>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</si>
  <si>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</si>
  <si>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</si>
  <si>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</si>
  <si>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</si>
  <si>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</si>
  <si>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</si>
  <si>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</si>
  <si>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</si>
  <si>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</si>
  <si>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</si>
  <si>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</si>
  <si>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</si>
  <si>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</si>
  <si>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</si>
  <si>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</si>
  <si>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</si>
  <si>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</si>
  <si>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</si>
  <si>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</si>
  <si>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</si>
  <si>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</si>
  <si>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</si>
  <si>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</si>
  <si>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</si>
  <si>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</si>
  <si>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</si>
  <si>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</si>
  <si>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</si>
  <si>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</si>
  <si>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</si>
  <si>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</si>
  <si>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</si>
  <si>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</si>
  <si>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</si>
  <si>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</si>
  <si>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</si>
  <si>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</si>
  <si>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</si>
  <si>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</si>
  <si>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</si>
  <si>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</si>
  <si>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</si>
  <si>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</si>
  <si>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</si>
  <si>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</si>
  <si>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</si>
  <si>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</si>
  <si>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</si>
  <si>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</si>
  <si>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</si>
  <si>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</si>
  <si>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</si>
  <si>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</si>
  <si>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</si>
  <si>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</si>
  <si>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</si>
  <si>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</si>
  <si>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</si>
  <si>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</si>
  <si>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</si>
  <si>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</si>
  <si>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</si>
  <si>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</si>
  <si>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巴南区交通局财政拨款收支总表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</si>
  <si>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</si>
  <si>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</si>
  <si>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</si>
  <si>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</si>
  <si>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</si>
  <si>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</si>
  <si>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</si>
  <si>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</si>
  <si>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</si>
  <si>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</si>
  <si>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</si>
  <si>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</si>
  <si>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</si>
  <si>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</si>
  <si>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</si>
  <si>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</si>
  <si>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</si>
  <si>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</si>
  <si>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</si>
  <si>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</si>
  <si>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</si>
  <si>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</si>
  <si>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巴南区交通局一般公共预算财政拨款支出预算表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</si>
  <si>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</si>
  <si>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</si>
  <si>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</si>
  <si>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</si>
  <si>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</si>
  <si>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</si>
  <si>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</si>
  <si>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</si>
  <si>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区交通局</t>
  </si>
  <si>
    <t xml:space="preserve">    2010505</t>
  </si>
  <si>
    <t xml:space="preserve">        专项统计业务</t>
  </si>
  <si>
    <t xml:space="preserve">    2080599</t>
  </si>
  <si>
    <t xml:space="preserve">        其他行政事业单位离退休支出</t>
  </si>
  <si>
    <t xml:space="preserve">    2080506</t>
  </si>
  <si>
    <t xml:space="preserve">        机关事业单位职业年金缴费支出</t>
  </si>
  <si>
    <t xml:space="preserve">    2080505</t>
  </si>
  <si>
    <t xml:space="preserve">        机关事业单位基本养老保险缴费支出</t>
  </si>
  <si>
    <t xml:space="preserve">    2080501</t>
  </si>
  <si>
    <t xml:space="preserve">        归口管理的行政单位离退休</t>
  </si>
  <si>
    <t xml:space="preserve">    2101101</t>
  </si>
  <si>
    <t xml:space="preserve">        行政单位医疗</t>
  </si>
  <si>
    <t xml:space="preserve">    2101199</t>
  </si>
  <si>
    <t xml:space="preserve">        其他行政事业单位医疗支出</t>
  </si>
  <si>
    <t xml:space="preserve">    2140101</t>
  </si>
  <si>
    <t xml:space="preserve">        行政运行</t>
  </si>
  <si>
    <t xml:space="preserve">    2140602</t>
  </si>
  <si>
    <t xml:space="preserve">        车辆购置税用于农村公路建设支出</t>
  </si>
  <si>
    <t xml:space="preserve">    2149901</t>
  </si>
  <si>
    <t xml:space="preserve">        公共交通运营补助</t>
  </si>
  <si>
    <t xml:space="preserve">    2210201</t>
  </si>
  <si>
    <t xml:space="preserve">        住房公积金</t>
  </si>
  <si>
    <t xml:space="preserve">        车辆购置税用于农村公路建设支出(上年结转)</t>
  </si>
  <si>
    <t>备注：本表反映2019年当年一般公共预算财政拨款支出情况，2019预算数=预算批复表1+批复表7中一般公共预算数。</t>
  </si>
  <si>
    <t>表3</t>
  </si>
  <si>
    <t>巴南区交通局一般公共预算财政拨款基本支出预算表</t>
  </si>
  <si>
    <t>经济分类科目</t>
  </si>
  <si>
    <t>2019年基本支出</t>
  </si>
  <si>
    <t>人员经费</t>
  </si>
  <si>
    <t>公用经费</t>
  </si>
  <si>
    <t>311001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</si>
  <si>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</si>
  <si>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</si>
  <si>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</si>
  <si>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</si>
  <si>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</si>
  <si>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</si>
  <si>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</si>
  <si>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</si>
  <si>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</si>
  <si>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</si>
  <si>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</si>
  <si>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</si>
  <si>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</si>
  <si>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</si>
  <si>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职工基本医疗保险缴费</t>
  </si>
  <si>
    <t xml:space="preserve">  30112</t>
  </si>
  <si>
    <t>其他社会保障缴费</t>
  </si>
  <si>
    <t xml:space="preserve">  30113</t>
  </si>
  <si>
    <t>住房公积金</t>
  </si>
  <si>
    <t xml:space="preserve">  30114</t>
  </si>
  <si>
    <t>医疗费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</si>
  <si>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</si>
  <si>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</si>
  <si>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</si>
  <si>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</si>
  <si>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</si>
  <si>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</si>
  <si>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</si>
  <si>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</si>
  <si>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</si>
  <si>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</si>
  <si>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30204</t>
  </si>
  <si>
    <t>手续费</t>
  </si>
  <si>
    <t xml:space="preserve">  30206</t>
  </si>
  <si>
    <t>电费</t>
  </si>
  <si>
    <t xml:space="preserve">  30207</t>
  </si>
  <si>
    <t>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</si>
  <si>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</si>
  <si>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</si>
  <si>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</si>
  <si>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</si>
  <si>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</si>
  <si>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</si>
  <si>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</si>
  <si>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</si>
  <si>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</si>
  <si>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</si>
  <si>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</si>
  <si>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</si>
  <si>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</si>
  <si>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</si>
  <si>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</si>
  <si>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</si>
  <si>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</si>
  <si>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</si>
  <si>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</si>
  <si>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</si>
  <si>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</si>
  <si>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</si>
  <si>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3030502</t>
  </si>
  <si>
    <t xml:space="preserve">  生活补助</t>
  </si>
  <si>
    <t xml:space="preserve">  3030503</t>
  </si>
  <si>
    <t xml:space="preserve">  3030506</t>
  </si>
  <si>
    <t xml:space="preserve">  30307</t>
  </si>
  <si>
    <t>医疗费补助</t>
  </si>
  <si>
    <t xml:space="preserve">  3039901</t>
  </si>
  <si>
    <t xml:space="preserve">  其他对个人和家庭的补助支出</t>
  </si>
  <si>
    <t xml:space="preserve">  3039903</t>
  </si>
  <si>
    <t xml:space="preserve">  3039999</t>
  </si>
  <si>
    <t>310</t>
  </si>
  <si>
    <t>资本性支出</t>
  </si>
  <si>
    <t xml:space="preserve">  31002</t>
  </si>
  <si>
    <t>办公设备购置</t>
  </si>
  <si>
    <t>表4</t>
  </si>
  <si>
    <t>巴南区交通局一般公共预算“三公”经费支出表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</si>
  <si>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</si>
  <si>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</si>
  <si>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</si>
  <si>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</si>
  <si>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</si>
  <si>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</si>
  <si>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巴南区交通局政府性基金预算支出表</t>
  </si>
  <si>
    <t>本年政府性基金预算财政拨款支出</t>
  </si>
  <si>
    <t>备注：本单位无政府性基金收支，故此表无数据。</t>
  </si>
  <si>
    <t>表6</t>
  </si>
  <si>
    <t>巴南区交通局部门收支总表</t>
  </si>
  <si>
    <t>一般公共预算拨款收入</t>
  </si>
  <si>
    <t>一般公共服务支出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</si>
  <si>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</si>
  <si>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</si>
  <si>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</si>
  <si>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</si>
  <si>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</si>
  <si>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</si>
  <si>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</si>
  <si>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</si>
  <si>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</si>
  <si>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</si>
  <si>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</si>
  <si>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</si>
  <si>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</si>
  <si>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</si>
  <si>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</si>
  <si>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</si>
  <si>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</si>
  <si>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巴南区交通局部门收入总表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</si>
  <si>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</si>
  <si>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</si>
  <si>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</si>
  <si>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</si>
  <si>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</si>
  <si>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</si>
  <si>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巴南区交通局部门支出总表</t>
  </si>
  <si>
    <t>上缴上级支出</t>
  </si>
  <si>
    <t>事业单位经营支出</t>
  </si>
  <si>
    <t>对下级单位补助支出</t>
  </si>
  <si>
    <t xml:space="preserve"> 车辆购置税用于农村公路建设支出(市专项结转)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</si>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</sst>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;;"/>
    <numFmt numFmtId="178" formatCode="#,##0.00_ "/>
    <numFmt numFmtId="179" formatCode="0.00_);\(0.00\)"/>
    <numFmt numFmtId="180" formatCode="#,##0.0000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32" borderId="22" applyNumberFormat="0" applyAlignment="0" applyProtection="0">
      <alignment vertical="center"/>
    </xf>
    <xf numFmtId="0" fontId="33" fillId="32" borderId="19" applyNumberFormat="0" applyAlignment="0" applyProtection="0">
      <alignment vertical="center"/>
    </xf>
    <xf numFmtId="0" fontId="30" fillId="27" borderId="2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80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0" fontId="6" fillId="0" borderId="2" xfId="50" applyNumberFormat="1" applyFont="1" applyFill="1" applyBorder="1" applyAlignment="1" applyProtection="1">
      <alignment horizontal="right" vertical="center" wrapText="1"/>
    </xf>
    <xf numFmtId="0" fontId="6" fillId="0" borderId="4" xfId="5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 applyProtection="1">
      <alignment horizontal="left" vertical="center"/>
    </xf>
    <xf numFmtId="178" fontId="5" fillId="0" borderId="4" xfId="50" applyNumberFormat="1" applyFont="1" applyFill="1" applyBorder="1" applyAlignment="1" applyProtection="1">
      <alignment horizontal="right" vertical="center"/>
    </xf>
    <xf numFmtId="0" fontId="1" fillId="0" borderId="1" xfId="50" applyFont="1" applyBorder="1" applyAlignment="1">
      <alignment horizontal="right"/>
    </xf>
    <xf numFmtId="49" fontId="5" fillId="0" borderId="3" xfId="50" applyNumberFormat="1" applyFont="1" applyFill="1" applyBorder="1" applyAlignment="1" applyProtection="1">
      <alignment vertical="center"/>
    </xf>
    <xf numFmtId="177" fontId="5" fillId="0" borderId="4" xfId="50" applyNumberFormat="1" applyFont="1" applyFill="1" applyBorder="1" applyAlignment="1" applyProtection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9" fontId="7" fillId="0" borderId="10" xfId="0" applyNumberFormat="1" applyFont="1" applyFill="1" applyBorder="1" applyAlignment="1" applyProtection="1">
      <alignment horizontal="left" vertical="center"/>
    </xf>
    <xf numFmtId="178" fontId="5" fillId="0" borderId="3" xfId="50" applyNumberFormat="1" applyFont="1" applyFill="1" applyBorder="1" applyAlignment="1" applyProtection="1">
      <alignment horizontal="right" vertical="center"/>
    </xf>
    <xf numFmtId="0" fontId="5" fillId="0" borderId="1" xfId="50" applyNumberFormat="1" applyFont="1" applyFill="1" applyBorder="1" applyAlignment="1" applyProtection="1">
      <alignment horizontal="right" vertical="center" wrapText="1"/>
    </xf>
    <xf numFmtId="49" fontId="5" fillId="0" borderId="10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1" fillId="0" borderId="8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8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10" xfId="50" applyFont="1" applyBorder="1" applyAlignment="1">
      <alignment vertical="center"/>
    </xf>
    <xf numFmtId="0" fontId="5" fillId="0" borderId="6" xfId="50" applyFont="1" applyBorder="1" applyAlignment="1">
      <alignment vertical="center" wrapText="1"/>
    </xf>
    <xf numFmtId="4" fontId="5" fillId="0" borderId="6" xfId="50" applyNumberFormat="1" applyFont="1" applyBorder="1" applyAlignment="1">
      <alignment vertical="center" wrapText="1"/>
    </xf>
    <xf numFmtId="0" fontId="5" fillId="0" borderId="10" xfId="50" applyFont="1" applyBorder="1" applyAlignment="1">
      <alignment horizontal="left" vertical="center"/>
    </xf>
    <xf numFmtId="0" fontId="5" fillId="0" borderId="10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horizontal="left" wrapText="1"/>
    </xf>
    <xf numFmtId="0" fontId="1" fillId="0" borderId="0" xfId="49" applyBorder="1" applyAlignment="1">
      <alignment wrapText="1"/>
    </xf>
    <xf numFmtId="0" fontId="7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" fillId="0" borderId="0" xfId="50" applyAlignment="1">
      <alignment horizontal="center"/>
    </xf>
    <xf numFmtId="0" fontId="10" fillId="0" borderId="0" xfId="50" applyFont="1" applyFill="1" applyAlignment="1">
      <alignment horizontal="centerContinuous"/>
    </xf>
    <xf numFmtId="0" fontId="7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/>
    </xf>
    <xf numFmtId="4" fontId="5" fillId="0" borderId="10" xfId="50" applyNumberFormat="1" applyFont="1" applyFill="1" applyBorder="1" applyAlignment="1" applyProtection="1">
      <alignment horizontal="center"/>
    </xf>
    <xf numFmtId="0" fontId="8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7" fillId="0" borderId="10" xfId="0" applyNumberFormat="1" applyFont="1" applyFill="1" applyBorder="1" applyAlignment="1" applyProtection="1">
      <alignment horizontal="left" vertical="center"/>
    </xf>
    <xf numFmtId="4" fontId="7" fillId="0" borderId="1" xfId="50" applyNumberFormat="1" applyFont="1" applyFill="1" applyBorder="1" applyAlignment="1" applyProtection="1">
      <alignment horizontal="right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4" fontId="7" fillId="0" borderId="1" xfId="50" applyNumberFormat="1" applyFont="1" applyFill="1" applyBorder="1" applyAlignment="1">
      <alignment horizontal="right" vertical="center"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179" fontId="6" fillId="0" borderId="3" xfId="50" applyNumberFormat="1" applyFont="1" applyFill="1" applyBorder="1" applyAlignment="1" applyProtection="1">
      <alignment horizontal="right" vertical="center"/>
    </xf>
    <xf numFmtId="0" fontId="6" fillId="0" borderId="3" xfId="5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horizontal="right" vertical="center"/>
    </xf>
    <xf numFmtId="178" fontId="6" fillId="0" borderId="3" xfId="50" applyNumberFormat="1" applyFont="1" applyFill="1" applyBorder="1" applyAlignment="1" applyProtection="1">
      <alignment horizontal="right" vertical="center"/>
    </xf>
    <xf numFmtId="176" fontId="5" fillId="0" borderId="3" xfId="50" applyNumberFormat="1" applyFont="1" applyFill="1" applyBorder="1" applyAlignment="1" applyProtection="1">
      <alignment horizontal="right" vertical="center"/>
    </xf>
    <xf numFmtId="178" fontId="7" fillId="0" borderId="10" xfId="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177" fontId="5" fillId="0" borderId="5" xfId="50" applyNumberFormat="1" applyFont="1" applyFill="1" applyBorder="1" applyAlignment="1" applyProtection="1">
      <alignment vertical="center"/>
    </xf>
    <xf numFmtId="180" fontId="5" fillId="0" borderId="3" xfId="50" applyNumberFormat="1" applyFont="1" applyFill="1" applyBorder="1" applyAlignment="1" applyProtection="1">
      <alignment horizontal="right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0" fontId="7" fillId="0" borderId="0" xfId="49" applyFont="1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0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0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6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7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3" hidden="1" customWidth="1"/>
    <col min="2" max="2" width="15.375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75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2.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2.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2.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2.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2.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2.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2.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2.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2.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2.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2.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2.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2.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2.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2.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2.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2.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2.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2.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2.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2.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2.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2.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2.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2.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2.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2.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2.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2.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2.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2.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2.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2.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2.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2.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2.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2.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2.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2.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2.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2.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2.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2.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2.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2.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2.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2.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2.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2.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2.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2.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2.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2.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2.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2.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2.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2.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2.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2.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2.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2.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2.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2.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2.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2.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2.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2.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2.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2.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2.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2.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2.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2.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2.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2.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2.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2.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2.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2.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2.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2.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2.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2.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2.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2.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2.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2.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2.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2.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2.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2.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2.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2.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2.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2.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2.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2.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2.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2.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2.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2.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2.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2.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2.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2.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2.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2.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2.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2.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2.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2.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2.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2.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2.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2.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2.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2.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2.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2.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2.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2.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2.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2.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2.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2.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2.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2.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2.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2.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2.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2.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2.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2.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2.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2.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2.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2.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2.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2.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2.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2.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2.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2.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2.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2.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2.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2.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2.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2.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2.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2.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2.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2.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2.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2.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2.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2.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2.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2.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2.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2.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2.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2.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2.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2.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2.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2.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2.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2.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2.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2.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2.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2.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2.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2.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2.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2.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2.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2.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2.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2.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2.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2.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2.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2.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2.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2.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2.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2.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2.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2.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2.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2.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2.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2.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2.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2.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2.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2.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2.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2.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2.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2.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2.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2.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2.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2.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2.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2.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2.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2.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2.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2.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2.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2.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2.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2.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2.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2.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2.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2.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2.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2.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2.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2.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2.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2.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2.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2.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2.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2.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2.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2.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2.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2.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2.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2.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2.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2.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2.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2.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2.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2.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2.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2.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2.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2.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2.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2.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2.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2.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2.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2.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2.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2.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4" workbookViewId="0">
      <selection activeCell="I11" sqref="I11"/>
    </sheetView>
  </sheetViews>
  <sheetFormatPr defaultColWidth="6.875" defaultRowHeight="20.1" customHeight="1"/>
  <cols>
    <col min="1" max="1" width="22.875" style="54" customWidth="1"/>
    <col min="2" max="2" width="19" style="54" customWidth="1"/>
    <col min="3" max="3" width="20.5" style="54" customWidth="1"/>
    <col min="4" max="7" width="19" style="54" customWidth="1"/>
    <col min="8" max="256" width="6.875" style="30"/>
    <col min="257" max="257" width="22.875" style="30" customWidth="1"/>
    <col min="258" max="258" width="19" style="30" customWidth="1"/>
    <col min="259" max="259" width="20.5" style="30" customWidth="1"/>
    <col min="260" max="263" width="19" style="30" customWidth="1"/>
    <col min="264" max="512" width="6.875" style="30"/>
    <col min="513" max="513" width="22.875" style="30" customWidth="1"/>
    <col min="514" max="514" width="19" style="30" customWidth="1"/>
    <col min="515" max="515" width="20.5" style="30" customWidth="1"/>
    <col min="516" max="519" width="19" style="30" customWidth="1"/>
    <col min="520" max="768" width="6.875" style="30"/>
    <col min="769" max="769" width="22.875" style="30" customWidth="1"/>
    <col min="770" max="770" width="19" style="30" customWidth="1"/>
    <col min="771" max="771" width="20.5" style="30" customWidth="1"/>
    <col min="772" max="775" width="19" style="30" customWidth="1"/>
    <col min="776" max="1024" width="6.875" style="30"/>
    <col min="1025" max="1025" width="22.875" style="30" customWidth="1"/>
    <col min="1026" max="1026" width="19" style="30" customWidth="1"/>
    <col min="1027" max="1027" width="20.5" style="30" customWidth="1"/>
    <col min="1028" max="1031" width="19" style="30" customWidth="1"/>
    <col min="1032" max="1280" width="6.875" style="30"/>
    <col min="1281" max="1281" width="22.875" style="30" customWidth="1"/>
    <col min="1282" max="1282" width="19" style="30" customWidth="1"/>
    <col min="1283" max="1283" width="20.5" style="30" customWidth="1"/>
    <col min="1284" max="1287" width="19" style="30" customWidth="1"/>
    <col min="1288" max="1536" width="6.875" style="30"/>
    <col min="1537" max="1537" width="22.875" style="30" customWidth="1"/>
    <col min="1538" max="1538" width="19" style="30" customWidth="1"/>
    <col min="1539" max="1539" width="20.5" style="30" customWidth="1"/>
    <col min="1540" max="1543" width="19" style="30" customWidth="1"/>
    <col min="1544" max="1792" width="6.875" style="30"/>
    <col min="1793" max="1793" width="22.875" style="30" customWidth="1"/>
    <col min="1794" max="1794" width="19" style="30" customWidth="1"/>
    <col min="1795" max="1795" width="20.5" style="30" customWidth="1"/>
    <col min="1796" max="1799" width="19" style="30" customWidth="1"/>
    <col min="1800" max="2048" width="6.875" style="30"/>
    <col min="2049" max="2049" width="22.875" style="30" customWidth="1"/>
    <col min="2050" max="2050" width="19" style="30" customWidth="1"/>
    <col min="2051" max="2051" width="20.5" style="30" customWidth="1"/>
    <col min="2052" max="2055" width="19" style="30" customWidth="1"/>
    <col min="2056" max="2304" width="6.875" style="30"/>
    <col min="2305" max="2305" width="22.875" style="30" customWidth="1"/>
    <col min="2306" max="2306" width="19" style="30" customWidth="1"/>
    <col min="2307" max="2307" width="20.5" style="30" customWidth="1"/>
    <col min="2308" max="2311" width="19" style="30" customWidth="1"/>
    <col min="2312" max="2560" width="6.875" style="30"/>
    <col min="2561" max="2561" width="22.875" style="30" customWidth="1"/>
    <col min="2562" max="2562" width="19" style="30" customWidth="1"/>
    <col min="2563" max="2563" width="20.5" style="30" customWidth="1"/>
    <col min="2564" max="2567" width="19" style="30" customWidth="1"/>
    <col min="2568" max="2816" width="6.875" style="30"/>
    <col min="2817" max="2817" width="22.875" style="30" customWidth="1"/>
    <col min="2818" max="2818" width="19" style="30" customWidth="1"/>
    <col min="2819" max="2819" width="20.5" style="30" customWidth="1"/>
    <col min="2820" max="2823" width="19" style="30" customWidth="1"/>
    <col min="2824" max="3072" width="6.875" style="30"/>
    <col min="3073" max="3073" width="22.875" style="30" customWidth="1"/>
    <col min="3074" max="3074" width="19" style="30" customWidth="1"/>
    <col min="3075" max="3075" width="20.5" style="30" customWidth="1"/>
    <col min="3076" max="3079" width="19" style="30" customWidth="1"/>
    <col min="3080" max="3328" width="6.875" style="30"/>
    <col min="3329" max="3329" width="22.875" style="30" customWidth="1"/>
    <col min="3330" max="3330" width="19" style="30" customWidth="1"/>
    <col min="3331" max="3331" width="20.5" style="30" customWidth="1"/>
    <col min="3332" max="3335" width="19" style="30" customWidth="1"/>
    <col min="3336" max="3584" width="6.875" style="30"/>
    <col min="3585" max="3585" width="22.875" style="30" customWidth="1"/>
    <col min="3586" max="3586" width="19" style="30" customWidth="1"/>
    <col min="3587" max="3587" width="20.5" style="30" customWidth="1"/>
    <col min="3588" max="3591" width="19" style="30" customWidth="1"/>
    <col min="3592" max="3840" width="6.875" style="30"/>
    <col min="3841" max="3841" width="22.875" style="30" customWidth="1"/>
    <col min="3842" max="3842" width="19" style="30" customWidth="1"/>
    <col min="3843" max="3843" width="20.5" style="30" customWidth="1"/>
    <col min="3844" max="3847" width="19" style="30" customWidth="1"/>
    <col min="3848" max="4096" width="6.875" style="30"/>
    <col min="4097" max="4097" width="22.875" style="30" customWidth="1"/>
    <col min="4098" max="4098" width="19" style="30" customWidth="1"/>
    <col min="4099" max="4099" width="20.5" style="30" customWidth="1"/>
    <col min="4100" max="4103" width="19" style="30" customWidth="1"/>
    <col min="4104" max="4352" width="6.875" style="30"/>
    <col min="4353" max="4353" width="22.875" style="30" customWidth="1"/>
    <col min="4354" max="4354" width="19" style="30" customWidth="1"/>
    <col min="4355" max="4355" width="20.5" style="30" customWidth="1"/>
    <col min="4356" max="4359" width="19" style="30" customWidth="1"/>
    <col min="4360" max="4608" width="6.875" style="30"/>
    <col min="4609" max="4609" width="22.875" style="30" customWidth="1"/>
    <col min="4610" max="4610" width="19" style="30" customWidth="1"/>
    <col min="4611" max="4611" width="20.5" style="30" customWidth="1"/>
    <col min="4612" max="4615" width="19" style="30" customWidth="1"/>
    <col min="4616" max="4864" width="6.875" style="30"/>
    <col min="4865" max="4865" width="22.875" style="30" customWidth="1"/>
    <col min="4866" max="4866" width="19" style="30" customWidth="1"/>
    <col min="4867" max="4867" width="20.5" style="30" customWidth="1"/>
    <col min="4868" max="4871" width="19" style="30" customWidth="1"/>
    <col min="4872" max="5120" width="6.875" style="30"/>
    <col min="5121" max="5121" width="22.875" style="30" customWidth="1"/>
    <col min="5122" max="5122" width="19" style="30" customWidth="1"/>
    <col min="5123" max="5123" width="20.5" style="30" customWidth="1"/>
    <col min="5124" max="5127" width="19" style="30" customWidth="1"/>
    <col min="5128" max="5376" width="6.875" style="30"/>
    <col min="5377" max="5377" width="22.875" style="30" customWidth="1"/>
    <col min="5378" max="5378" width="19" style="30" customWidth="1"/>
    <col min="5379" max="5379" width="20.5" style="30" customWidth="1"/>
    <col min="5380" max="5383" width="19" style="30" customWidth="1"/>
    <col min="5384" max="5632" width="6.875" style="30"/>
    <col min="5633" max="5633" width="22.875" style="30" customWidth="1"/>
    <col min="5634" max="5634" width="19" style="30" customWidth="1"/>
    <col min="5635" max="5635" width="20.5" style="30" customWidth="1"/>
    <col min="5636" max="5639" width="19" style="30" customWidth="1"/>
    <col min="5640" max="5888" width="6.875" style="30"/>
    <col min="5889" max="5889" width="22.875" style="30" customWidth="1"/>
    <col min="5890" max="5890" width="19" style="30" customWidth="1"/>
    <col min="5891" max="5891" width="20.5" style="30" customWidth="1"/>
    <col min="5892" max="5895" width="19" style="30" customWidth="1"/>
    <col min="5896" max="6144" width="6.875" style="30"/>
    <col min="6145" max="6145" width="22.875" style="30" customWidth="1"/>
    <col min="6146" max="6146" width="19" style="30" customWidth="1"/>
    <col min="6147" max="6147" width="20.5" style="30" customWidth="1"/>
    <col min="6148" max="6151" width="19" style="30" customWidth="1"/>
    <col min="6152" max="6400" width="6.875" style="30"/>
    <col min="6401" max="6401" width="22.875" style="30" customWidth="1"/>
    <col min="6402" max="6402" width="19" style="30" customWidth="1"/>
    <col min="6403" max="6403" width="20.5" style="30" customWidth="1"/>
    <col min="6404" max="6407" width="19" style="30" customWidth="1"/>
    <col min="6408" max="6656" width="6.875" style="30"/>
    <col min="6657" max="6657" width="22.875" style="30" customWidth="1"/>
    <col min="6658" max="6658" width="19" style="30" customWidth="1"/>
    <col min="6659" max="6659" width="20.5" style="30" customWidth="1"/>
    <col min="6660" max="6663" width="19" style="30" customWidth="1"/>
    <col min="6664" max="6912" width="6.875" style="30"/>
    <col min="6913" max="6913" width="22.875" style="30" customWidth="1"/>
    <col min="6914" max="6914" width="19" style="30" customWidth="1"/>
    <col min="6915" max="6915" width="20.5" style="30" customWidth="1"/>
    <col min="6916" max="6919" width="19" style="30" customWidth="1"/>
    <col min="6920" max="7168" width="6.875" style="30"/>
    <col min="7169" max="7169" width="22.875" style="30" customWidth="1"/>
    <col min="7170" max="7170" width="19" style="30" customWidth="1"/>
    <col min="7171" max="7171" width="20.5" style="30" customWidth="1"/>
    <col min="7172" max="7175" width="19" style="30" customWidth="1"/>
    <col min="7176" max="7424" width="6.875" style="30"/>
    <col min="7425" max="7425" width="22.875" style="30" customWidth="1"/>
    <col min="7426" max="7426" width="19" style="30" customWidth="1"/>
    <col min="7427" max="7427" width="20.5" style="30" customWidth="1"/>
    <col min="7428" max="7431" width="19" style="30" customWidth="1"/>
    <col min="7432" max="7680" width="6.875" style="30"/>
    <col min="7681" max="7681" width="22.875" style="30" customWidth="1"/>
    <col min="7682" max="7682" width="19" style="30" customWidth="1"/>
    <col min="7683" max="7683" width="20.5" style="30" customWidth="1"/>
    <col min="7684" max="7687" width="19" style="30" customWidth="1"/>
    <col min="7688" max="7936" width="6.875" style="30"/>
    <col min="7937" max="7937" width="22.875" style="30" customWidth="1"/>
    <col min="7938" max="7938" width="19" style="30" customWidth="1"/>
    <col min="7939" max="7939" width="20.5" style="30" customWidth="1"/>
    <col min="7940" max="7943" width="19" style="30" customWidth="1"/>
    <col min="7944" max="8192" width="6.875" style="30"/>
    <col min="8193" max="8193" width="22.875" style="30" customWidth="1"/>
    <col min="8194" max="8194" width="19" style="30" customWidth="1"/>
    <col min="8195" max="8195" width="20.5" style="30" customWidth="1"/>
    <col min="8196" max="8199" width="19" style="30" customWidth="1"/>
    <col min="8200" max="8448" width="6.875" style="30"/>
    <col min="8449" max="8449" width="22.875" style="30" customWidth="1"/>
    <col min="8450" max="8450" width="19" style="30" customWidth="1"/>
    <col min="8451" max="8451" width="20.5" style="30" customWidth="1"/>
    <col min="8452" max="8455" width="19" style="30" customWidth="1"/>
    <col min="8456" max="8704" width="6.875" style="30"/>
    <col min="8705" max="8705" width="22.875" style="30" customWidth="1"/>
    <col min="8706" max="8706" width="19" style="30" customWidth="1"/>
    <col min="8707" max="8707" width="20.5" style="30" customWidth="1"/>
    <col min="8708" max="8711" width="19" style="30" customWidth="1"/>
    <col min="8712" max="8960" width="6.875" style="30"/>
    <col min="8961" max="8961" width="22.875" style="30" customWidth="1"/>
    <col min="8962" max="8962" width="19" style="30" customWidth="1"/>
    <col min="8963" max="8963" width="20.5" style="30" customWidth="1"/>
    <col min="8964" max="8967" width="19" style="30" customWidth="1"/>
    <col min="8968" max="9216" width="6.875" style="30"/>
    <col min="9217" max="9217" width="22.875" style="30" customWidth="1"/>
    <col min="9218" max="9218" width="19" style="30" customWidth="1"/>
    <col min="9219" max="9219" width="20.5" style="30" customWidth="1"/>
    <col min="9220" max="9223" width="19" style="30" customWidth="1"/>
    <col min="9224" max="9472" width="6.875" style="30"/>
    <col min="9473" max="9473" width="22.875" style="30" customWidth="1"/>
    <col min="9474" max="9474" width="19" style="30" customWidth="1"/>
    <col min="9475" max="9475" width="20.5" style="30" customWidth="1"/>
    <col min="9476" max="9479" width="19" style="30" customWidth="1"/>
    <col min="9480" max="9728" width="6.875" style="30"/>
    <col min="9729" max="9729" width="22.875" style="30" customWidth="1"/>
    <col min="9730" max="9730" width="19" style="30" customWidth="1"/>
    <col min="9731" max="9731" width="20.5" style="30" customWidth="1"/>
    <col min="9732" max="9735" width="19" style="30" customWidth="1"/>
    <col min="9736" max="9984" width="6.875" style="30"/>
    <col min="9985" max="9985" width="22.875" style="30" customWidth="1"/>
    <col min="9986" max="9986" width="19" style="30" customWidth="1"/>
    <col min="9987" max="9987" width="20.5" style="30" customWidth="1"/>
    <col min="9988" max="9991" width="19" style="30" customWidth="1"/>
    <col min="9992" max="10240" width="6.875" style="30"/>
    <col min="10241" max="10241" width="22.875" style="30" customWidth="1"/>
    <col min="10242" max="10242" width="19" style="30" customWidth="1"/>
    <col min="10243" max="10243" width="20.5" style="30" customWidth="1"/>
    <col min="10244" max="10247" width="19" style="30" customWidth="1"/>
    <col min="10248" max="10496" width="6.875" style="30"/>
    <col min="10497" max="10497" width="22.875" style="30" customWidth="1"/>
    <col min="10498" max="10498" width="19" style="30" customWidth="1"/>
    <col min="10499" max="10499" width="20.5" style="30" customWidth="1"/>
    <col min="10500" max="10503" width="19" style="30" customWidth="1"/>
    <col min="10504" max="10752" width="6.875" style="30"/>
    <col min="10753" max="10753" width="22.875" style="30" customWidth="1"/>
    <col min="10754" max="10754" width="19" style="30" customWidth="1"/>
    <col min="10755" max="10755" width="20.5" style="30" customWidth="1"/>
    <col min="10756" max="10759" width="19" style="30" customWidth="1"/>
    <col min="10760" max="11008" width="6.875" style="30"/>
    <col min="11009" max="11009" width="22.875" style="30" customWidth="1"/>
    <col min="11010" max="11010" width="19" style="30" customWidth="1"/>
    <col min="11011" max="11011" width="20.5" style="30" customWidth="1"/>
    <col min="11012" max="11015" width="19" style="30" customWidth="1"/>
    <col min="11016" max="11264" width="6.875" style="30"/>
    <col min="11265" max="11265" width="22.875" style="30" customWidth="1"/>
    <col min="11266" max="11266" width="19" style="30" customWidth="1"/>
    <col min="11267" max="11267" width="20.5" style="30" customWidth="1"/>
    <col min="11268" max="11271" width="19" style="30" customWidth="1"/>
    <col min="11272" max="11520" width="6.875" style="30"/>
    <col min="11521" max="11521" width="22.875" style="30" customWidth="1"/>
    <col min="11522" max="11522" width="19" style="30" customWidth="1"/>
    <col min="11523" max="11523" width="20.5" style="30" customWidth="1"/>
    <col min="11524" max="11527" width="19" style="30" customWidth="1"/>
    <col min="11528" max="11776" width="6.875" style="30"/>
    <col min="11777" max="11777" width="22.875" style="30" customWidth="1"/>
    <col min="11778" max="11778" width="19" style="30" customWidth="1"/>
    <col min="11779" max="11779" width="20.5" style="30" customWidth="1"/>
    <col min="11780" max="11783" width="19" style="30" customWidth="1"/>
    <col min="11784" max="12032" width="6.875" style="30"/>
    <col min="12033" max="12033" width="22.875" style="30" customWidth="1"/>
    <col min="12034" max="12034" width="19" style="30" customWidth="1"/>
    <col min="12035" max="12035" width="20.5" style="30" customWidth="1"/>
    <col min="12036" max="12039" width="19" style="30" customWidth="1"/>
    <col min="12040" max="12288" width="6.875" style="30"/>
    <col min="12289" max="12289" width="22.875" style="30" customWidth="1"/>
    <col min="12290" max="12290" width="19" style="30" customWidth="1"/>
    <col min="12291" max="12291" width="20.5" style="30" customWidth="1"/>
    <col min="12292" max="12295" width="19" style="30" customWidth="1"/>
    <col min="12296" max="12544" width="6.875" style="30"/>
    <col min="12545" max="12545" width="22.875" style="30" customWidth="1"/>
    <col min="12546" max="12546" width="19" style="30" customWidth="1"/>
    <col min="12547" max="12547" width="20.5" style="30" customWidth="1"/>
    <col min="12548" max="12551" width="19" style="30" customWidth="1"/>
    <col min="12552" max="12800" width="6.875" style="30"/>
    <col min="12801" max="12801" width="22.875" style="30" customWidth="1"/>
    <col min="12802" max="12802" width="19" style="30" customWidth="1"/>
    <col min="12803" max="12803" width="20.5" style="30" customWidth="1"/>
    <col min="12804" max="12807" width="19" style="30" customWidth="1"/>
    <col min="12808" max="13056" width="6.875" style="30"/>
    <col min="13057" max="13057" width="22.875" style="30" customWidth="1"/>
    <col min="13058" max="13058" width="19" style="30" customWidth="1"/>
    <col min="13059" max="13059" width="20.5" style="30" customWidth="1"/>
    <col min="13060" max="13063" width="19" style="30" customWidth="1"/>
    <col min="13064" max="13312" width="6.875" style="30"/>
    <col min="13313" max="13313" width="22.875" style="30" customWidth="1"/>
    <col min="13314" max="13314" width="19" style="30" customWidth="1"/>
    <col min="13315" max="13315" width="20.5" style="30" customWidth="1"/>
    <col min="13316" max="13319" width="19" style="30" customWidth="1"/>
    <col min="13320" max="13568" width="6.875" style="30"/>
    <col min="13569" max="13569" width="22.875" style="30" customWidth="1"/>
    <col min="13570" max="13570" width="19" style="30" customWidth="1"/>
    <col min="13571" max="13571" width="20.5" style="30" customWidth="1"/>
    <col min="13572" max="13575" width="19" style="30" customWidth="1"/>
    <col min="13576" max="13824" width="6.875" style="30"/>
    <col min="13825" max="13825" width="22.875" style="30" customWidth="1"/>
    <col min="13826" max="13826" width="19" style="30" customWidth="1"/>
    <col min="13827" max="13827" width="20.5" style="30" customWidth="1"/>
    <col min="13828" max="13831" width="19" style="30" customWidth="1"/>
    <col min="13832" max="14080" width="6.875" style="30"/>
    <col min="14081" max="14081" width="22.875" style="30" customWidth="1"/>
    <col min="14082" max="14082" width="19" style="30" customWidth="1"/>
    <col min="14083" max="14083" width="20.5" style="30" customWidth="1"/>
    <col min="14084" max="14087" width="19" style="30" customWidth="1"/>
    <col min="14088" max="14336" width="6.875" style="30"/>
    <col min="14337" max="14337" width="22.875" style="30" customWidth="1"/>
    <col min="14338" max="14338" width="19" style="30" customWidth="1"/>
    <col min="14339" max="14339" width="20.5" style="30" customWidth="1"/>
    <col min="14340" max="14343" width="19" style="30" customWidth="1"/>
    <col min="14344" max="14592" width="6.875" style="30"/>
    <col min="14593" max="14593" width="22.875" style="30" customWidth="1"/>
    <col min="14594" max="14594" width="19" style="30" customWidth="1"/>
    <col min="14595" max="14595" width="20.5" style="30" customWidth="1"/>
    <col min="14596" max="14599" width="19" style="30" customWidth="1"/>
    <col min="14600" max="14848" width="6.875" style="30"/>
    <col min="14849" max="14849" width="22.875" style="30" customWidth="1"/>
    <col min="14850" max="14850" width="19" style="30" customWidth="1"/>
    <col min="14851" max="14851" width="20.5" style="30" customWidth="1"/>
    <col min="14852" max="14855" width="19" style="30" customWidth="1"/>
    <col min="14856" max="15104" width="6.875" style="30"/>
    <col min="15105" max="15105" width="22.875" style="30" customWidth="1"/>
    <col min="15106" max="15106" width="19" style="30" customWidth="1"/>
    <col min="15107" max="15107" width="20.5" style="30" customWidth="1"/>
    <col min="15108" max="15111" width="19" style="30" customWidth="1"/>
    <col min="15112" max="15360" width="6.875" style="30"/>
    <col min="15361" max="15361" width="22.875" style="30" customWidth="1"/>
    <col min="15362" max="15362" width="19" style="30" customWidth="1"/>
    <col min="15363" max="15363" width="20.5" style="30" customWidth="1"/>
    <col min="15364" max="15367" width="19" style="30" customWidth="1"/>
    <col min="15368" max="15616" width="6.875" style="30"/>
    <col min="15617" max="15617" width="22.875" style="30" customWidth="1"/>
    <col min="15618" max="15618" width="19" style="30" customWidth="1"/>
    <col min="15619" max="15619" width="20.5" style="30" customWidth="1"/>
    <col min="15620" max="15623" width="19" style="30" customWidth="1"/>
    <col min="15624" max="15872" width="6.875" style="30"/>
    <col min="15873" max="15873" width="22.875" style="30" customWidth="1"/>
    <col min="15874" max="15874" width="19" style="30" customWidth="1"/>
    <col min="15875" max="15875" width="20.5" style="30" customWidth="1"/>
    <col min="15876" max="15879" width="19" style="30" customWidth="1"/>
    <col min="15880" max="16128" width="6.875" style="30"/>
    <col min="16129" max="16129" width="22.875" style="30" customWidth="1"/>
    <col min="16130" max="16130" width="19" style="30" customWidth="1"/>
    <col min="16131" max="16131" width="20.5" style="30" customWidth="1"/>
    <col min="16132" max="16135" width="19" style="30" customWidth="1"/>
    <col min="16136" max="16384" width="6.875" style="30"/>
  </cols>
  <sheetData>
    <row r="1" s="141" customFormat="1" customHeight="1" spans="1:7">
      <c r="A1" s="142" t="s">
        <v>311</v>
      </c>
      <c r="B1" s="143"/>
      <c r="C1" s="143"/>
      <c r="D1" s="143"/>
      <c r="E1" s="143"/>
      <c r="F1" s="143"/>
      <c r="G1" s="143"/>
    </row>
    <row r="2" s="141" customFormat="1" ht="39" customHeight="1" spans="1:7">
      <c r="A2" s="144" t="s">
        <v>312</v>
      </c>
      <c r="B2" s="145"/>
      <c r="C2" s="145"/>
      <c r="D2" s="145"/>
      <c r="E2" s="145"/>
      <c r="F2" s="145"/>
      <c r="G2" s="145"/>
    </row>
    <row r="3" s="141" customFormat="1" customHeight="1" spans="1:7">
      <c r="A3" s="146"/>
      <c r="B3" s="143"/>
      <c r="C3" s="143"/>
      <c r="D3" s="143"/>
      <c r="E3" s="143"/>
      <c r="F3" s="143"/>
      <c r="G3" s="143"/>
    </row>
    <row r="4" s="141" customFormat="1" ht="30.75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1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1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1" customFormat="1" customHeight="1" spans="1:7">
      <c r="A7" s="152" t="s">
        <v>322</v>
      </c>
      <c r="B7" s="153">
        <v>2344.48</v>
      </c>
      <c r="C7" s="154" t="s">
        <v>323</v>
      </c>
      <c r="D7" s="153">
        <v>8634.99</v>
      </c>
      <c r="E7" s="153">
        <f>2344.48+6290.51</f>
        <v>8634.99</v>
      </c>
      <c r="F7" s="155"/>
      <c r="G7" s="155"/>
    </row>
    <row r="8" s="141" customFormat="1" customHeight="1" spans="1:7">
      <c r="A8" s="156" t="s">
        <v>324</v>
      </c>
      <c r="B8" s="157">
        <v>2344.48</v>
      </c>
      <c r="C8" s="158"/>
      <c r="D8" s="159"/>
      <c r="E8" s="159"/>
      <c r="F8" s="159"/>
      <c r="G8" s="159"/>
    </row>
    <row r="9" s="141" customFormat="1" customHeight="1" spans="1:7">
      <c r="A9" s="156" t="s">
        <v>325</v>
      </c>
      <c r="B9" s="160"/>
      <c r="C9" s="158"/>
      <c r="D9" s="159"/>
      <c r="E9" s="159"/>
      <c r="F9" s="159"/>
      <c r="G9" s="159"/>
    </row>
    <row r="10" s="141" customFormat="1" customHeight="1" spans="1:7">
      <c r="A10" s="161" t="s">
        <v>326</v>
      </c>
      <c r="B10" s="162"/>
      <c r="C10" s="163"/>
      <c r="D10" s="159"/>
      <c r="E10" s="159"/>
      <c r="F10" s="159"/>
      <c r="G10" s="159"/>
    </row>
    <row r="11" s="141" customFormat="1" customHeight="1" spans="1:7">
      <c r="A11" s="164" t="s">
        <v>327</v>
      </c>
      <c r="B11" s="157">
        <v>6290.51</v>
      </c>
      <c r="C11" s="165"/>
      <c r="D11" s="159"/>
      <c r="E11" s="159"/>
      <c r="F11" s="159"/>
      <c r="G11" s="159"/>
    </row>
    <row r="12" s="141" customFormat="1" customHeight="1" spans="1:7">
      <c r="A12" s="161" t="s">
        <v>324</v>
      </c>
      <c r="B12" s="157">
        <v>6290.51</v>
      </c>
      <c r="C12" s="163"/>
      <c r="D12" s="159"/>
      <c r="E12" s="159"/>
      <c r="F12" s="159"/>
      <c r="G12" s="159"/>
    </row>
    <row r="13" s="141" customFormat="1" customHeight="1" spans="1:7">
      <c r="A13" s="161" t="s">
        <v>325</v>
      </c>
      <c r="B13" s="160"/>
      <c r="C13" s="163"/>
      <c r="D13" s="159"/>
      <c r="E13" s="159"/>
      <c r="F13" s="159"/>
      <c r="G13" s="159"/>
    </row>
    <row r="14" s="141" customFormat="1" customHeight="1" spans="1:13">
      <c r="A14" s="156" t="s">
        <v>326</v>
      </c>
      <c r="B14" s="162"/>
      <c r="C14" s="163"/>
      <c r="D14" s="159"/>
      <c r="E14" s="159"/>
      <c r="F14" s="159"/>
      <c r="G14" s="159"/>
      <c r="M14" s="172"/>
    </row>
    <row r="15" s="141" customFormat="1" customHeight="1" spans="1:7">
      <c r="A15" s="164"/>
      <c r="B15" s="166"/>
      <c r="C15" s="165"/>
      <c r="D15" s="167"/>
      <c r="E15" s="167"/>
      <c r="F15" s="167"/>
      <c r="G15" s="167"/>
    </row>
    <row r="16" s="141" customFormat="1" customHeight="1" spans="1:7">
      <c r="A16" s="164"/>
      <c r="B16" s="166"/>
      <c r="C16" s="166" t="s">
        <v>328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41" customFormat="1" customHeight="1" spans="1:7">
      <c r="A17" s="164"/>
      <c r="B17" s="166"/>
      <c r="C17" s="166"/>
      <c r="D17" s="169"/>
      <c r="E17" s="169"/>
      <c r="F17" s="169"/>
      <c r="G17" s="170"/>
    </row>
    <row r="18" s="141" customFormat="1" customHeight="1" spans="1:7">
      <c r="A18" s="164" t="s">
        <v>329</v>
      </c>
      <c r="B18" s="171">
        <f>B7+B11</f>
        <v>8634.99</v>
      </c>
      <c r="C18" s="171" t="s">
        <v>330</v>
      </c>
      <c r="D18" s="169">
        <f>SUM(D7+D16)</f>
        <v>8634.99</v>
      </c>
      <c r="E18" s="169">
        <f>SUM(E7+E16)</f>
        <v>8634.99</v>
      </c>
      <c r="F18" s="169">
        <f>SUM(F7+F16)</f>
        <v>0</v>
      </c>
      <c r="G18" s="169">
        <f>SUM(G7+G16)</f>
        <v>0</v>
      </c>
    </row>
    <row r="19" customHeight="1" spans="1:7">
      <c r="A19" s="52" t="s">
        <v>331</v>
      </c>
      <c r="B19" s="52"/>
      <c r="C19" s="52"/>
      <c r="D19" s="52"/>
      <c r="E19" s="52"/>
      <c r="F19" s="52"/>
      <c r="G19" s="52"/>
    </row>
    <row r="20" customHeight="1" spans="1:7">
      <c r="A20" s="53" t="s">
        <v>332</v>
      </c>
      <c r="B20" s="53"/>
      <c r="C20" s="53"/>
      <c r="D20" s="53"/>
      <c r="E20" s="53"/>
      <c r="F20" s="53"/>
      <c r="G20" s="53"/>
    </row>
    <row r="21" customHeight="1" spans="1:6">
      <c r="A21" s="53" t="s">
        <v>333</v>
      </c>
      <c r="B21" s="53"/>
      <c r="C21" s="53"/>
      <c r="D21" s="53"/>
      <c r="E21" s="53"/>
      <c r="F21" s="53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A21" sqref="$A21:$XFD21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4" width="13.625" style="1" customWidth="1"/>
    <col min="5" max="5" width="18.875" style="1" customWidth="1"/>
    <col min="6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334</v>
      </c>
    </row>
    <row r="2" ht="42" customHeight="1" spans="1:6">
      <c r="A2" s="121" t="s">
        <v>335</v>
      </c>
      <c r="B2" s="93"/>
      <c r="C2" s="93"/>
      <c r="D2" s="93"/>
      <c r="E2" s="93"/>
      <c r="F2" s="93"/>
    </row>
    <row r="3" ht="20.1" customHeight="1" spans="1:6">
      <c r="A3" s="107"/>
      <c r="B3" s="93"/>
      <c r="C3" s="93"/>
      <c r="D3" s="93"/>
      <c r="E3" s="93"/>
      <c r="F3" s="93"/>
    </row>
    <row r="4" ht="30.75" customHeight="1" spans="1:6">
      <c r="A4" s="10"/>
      <c r="B4" s="9"/>
      <c r="C4" s="9"/>
      <c r="D4" s="9"/>
      <c r="E4" s="9"/>
      <c r="F4" s="128" t="s">
        <v>313</v>
      </c>
    </row>
    <row r="5" ht="20.1" customHeight="1" spans="1:6">
      <c r="A5" s="33" t="s">
        <v>336</v>
      </c>
      <c r="B5" s="33"/>
      <c r="C5" s="129" t="s">
        <v>337</v>
      </c>
      <c r="D5" s="33" t="s">
        <v>338</v>
      </c>
      <c r="E5" s="33"/>
      <c r="F5" s="33"/>
    </row>
    <row r="6" ht="20.1" customHeight="1" spans="1:6">
      <c r="A6" s="65" t="s">
        <v>339</v>
      </c>
      <c r="B6" s="65" t="s">
        <v>340</v>
      </c>
      <c r="C6" s="33"/>
      <c r="D6" s="65" t="s">
        <v>341</v>
      </c>
      <c r="E6" s="65" t="s">
        <v>342</v>
      </c>
      <c r="F6" s="65" t="s">
        <v>343</v>
      </c>
    </row>
    <row r="7" ht="20.1" customHeight="1" spans="1:6">
      <c r="A7" s="65">
        <v>311001</v>
      </c>
      <c r="B7" s="117" t="s">
        <v>344</v>
      </c>
      <c r="C7" s="130">
        <f t="shared" ref="C7:F7" si="0">SUM(C8:C19)</f>
        <v>1361.48</v>
      </c>
      <c r="D7" s="130">
        <v>8634.99</v>
      </c>
      <c r="E7" s="130">
        <f t="shared" si="0"/>
        <v>527.445</v>
      </c>
      <c r="F7" s="130">
        <f t="shared" si="0"/>
        <v>8107.55</v>
      </c>
    </row>
    <row r="8" ht="20.1" customHeight="1" spans="1:6">
      <c r="A8" s="19" t="s">
        <v>345</v>
      </c>
      <c r="B8" s="44" t="s">
        <v>346</v>
      </c>
      <c r="C8" s="131"/>
      <c r="D8" s="132">
        <v>30</v>
      </c>
      <c r="E8" s="133"/>
      <c r="F8" s="132">
        <v>30</v>
      </c>
    </row>
    <row r="9" ht="20.1" customHeight="1" spans="1:6">
      <c r="A9" s="19" t="s">
        <v>347</v>
      </c>
      <c r="B9" s="44" t="s">
        <v>348</v>
      </c>
      <c r="C9" s="134">
        <v>25</v>
      </c>
      <c r="D9" s="135">
        <v>38.675</v>
      </c>
      <c r="E9" s="135">
        <v>38.675</v>
      </c>
      <c r="F9" s="132"/>
    </row>
    <row r="10" ht="20.1" customHeight="1" spans="1:6">
      <c r="A10" s="19" t="s">
        <v>349</v>
      </c>
      <c r="B10" s="44" t="s">
        <v>350</v>
      </c>
      <c r="C10" s="134">
        <v>12.1</v>
      </c>
      <c r="D10" s="135">
        <v>13.74</v>
      </c>
      <c r="E10" s="135">
        <v>13.74</v>
      </c>
      <c r="F10" s="132"/>
    </row>
    <row r="11" ht="20.1" customHeight="1" spans="1:6">
      <c r="A11" s="19" t="s">
        <v>351</v>
      </c>
      <c r="B11" s="44" t="s">
        <v>352</v>
      </c>
      <c r="C11" s="134">
        <v>30.26</v>
      </c>
      <c r="D11" s="135">
        <v>34.34</v>
      </c>
      <c r="E11" s="135">
        <v>34.34</v>
      </c>
      <c r="F11" s="132"/>
    </row>
    <row r="12" ht="20.1" customHeight="1" spans="1:6">
      <c r="A12" s="19" t="s">
        <v>353</v>
      </c>
      <c r="B12" s="44" t="s">
        <v>354</v>
      </c>
      <c r="C12" s="134"/>
      <c r="D12" s="135">
        <v>1.96</v>
      </c>
      <c r="E12" s="135">
        <v>1.96</v>
      </c>
      <c r="F12" s="132"/>
    </row>
    <row r="13" ht="20.1" customHeight="1" spans="1:6">
      <c r="A13" s="19" t="s">
        <v>355</v>
      </c>
      <c r="B13" s="44" t="s">
        <v>356</v>
      </c>
      <c r="C13" s="134">
        <v>25.43</v>
      </c>
      <c r="D13" s="135">
        <v>20.03</v>
      </c>
      <c r="E13" s="135">
        <v>20.03</v>
      </c>
      <c r="F13" s="132"/>
    </row>
    <row r="14" ht="20.1" customHeight="1" spans="1:6">
      <c r="A14" s="19" t="s">
        <v>357</v>
      </c>
      <c r="B14" s="44" t="s">
        <v>358</v>
      </c>
      <c r="C14" s="134"/>
      <c r="D14" s="135">
        <v>8.08</v>
      </c>
      <c r="E14" s="135">
        <v>8.08</v>
      </c>
      <c r="F14" s="132"/>
    </row>
    <row r="15" ht="20.1" customHeight="1" spans="1:6">
      <c r="A15" s="19" t="s">
        <v>359</v>
      </c>
      <c r="B15" s="44" t="s">
        <v>360</v>
      </c>
      <c r="C15" s="134">
        <v>520.14</v>
      </c>
      <c r="D15" s="135">
        <v>390.02</v>
      </c>
      <c r="E15" s="135">
        <v>390.02</v>
      </c>
      <c r="F15" s="132"/>
    </row>
    <row r="16" ht="20.1" customHeight="1" spans="1:6">
      <c r="A16" s="19" t="s">
        <v>361</v>
      </c>
      <c r="B16" s="44" t="s">
        <v>362</v>
      </c>
      <c r="C16" s="134">
        <v>730.4</v>
      </c>
      <c r="D16" s="132">
        <v>182.04</v>
      </c>
      <c r="E16" s="45"/>
      <c r="F16" s="132">
        <v>182.04</v>
      </c>
    </row>
    <row r="17" ht="20.1" customHeight="1" spans="1:6">
      <c r="A17" s="19" t="s">
        <v>363</v>
      </c>
      <c r="B17" s="44" t="s">
        <v>364</v>
      </c>
      <c r="C17" s="134"/>
      <c r="D17" s="132">
        <v>1605</v>
      </c>
      <c r="E17" s="45"/>
      <c r="F17" s="132">
        <v>1605</v>
      </c>
    </row>
    <row r="18" ht="20.1" customHeight="1" spans="1:6">
      <c r="A18" s="19" t="s">
        <v>365</v>
      </c>
      <c r="B18" s="44" t="s">
        <v>366</v>
      </c>
      <c r="C18" s="134">
        <v>18.15</v>
      </c>
      <c r="D18" s="132">
        <v>20.6</v>
      </c>
      <c r="E18" s="132">
        <v>20.6</v>
      </c>
      <c r="F18" s="21"/>
    </row>
    <row r="19" ht="20.1" customHeight="1" spans="1:6">
      <c r="A19" s="19" t="s">
        <v>361</v>
      </c>
      <c r="B19" s="44" t="s">
        <v>367</v>
      </c>
      <c r="C19" s="134"/>
      <c r="D19" s="136">
        <v>6290.51</v>
      </c>
      <c r="E19" s="137"/>
      <c r="F19" s="136">
        <v>6290.51</v>
      </c>
    </row>
    <row r="20" ht="20.1" customHeight="1" spans="1:6">
      <c r="A20" s="23"/>
      <c r="B20" s="138"/>
      <c r="C20" s="139"/>
      <c r="D20" s="140"/>
      <c r="E20" s="137"/>
      <c r="F20" s="136"/>
    </row>
    <row r="21" ht="20.1" customHeight="1" spans="1:6">
      <c r="A21" s="105" t="s">
        <v>368</v>
      </c>
      <c r="B21" s="3"/>
      <c r="C21" s="3"/>
      <c r="D21" s="3"/>
      <c r="E21" s="3"/>
      <c r="F21" s="3"/>
    </row>
    <row r="22" customHeight="1" spans="1:6">
      <c r="A22" s="3"/>
      <c r="B22" s="3"/>
      <c r="C22" s="3"/>
      <c r="D22" s="3"/>
      <c r="E22" s="3"/>
      <c r="F22" s="3"/>
    </row>
    <row r="23" customHeight="1" spans="1:6">
      <c r="A23" s="3"/>
      <c r="B23" s="3"/>
      <c r="C23" s="3"/>
      <c r="D23" s="3"/>
      <c r="E23" s="3"/>
      <c r="F23" s="3"/>
    </row>
    <row r="24" customHeight="1" spans="1:6">
      <c r="A24" s="3"/>
      <c r="B24" s="3"/>
      <c r="C24" s="3"/>
      <c r="D24" s="3"/>
      <c r="E24" s="3"/>
      <c r="F24" s="3"/>
    </row>
    <row r="25" customHeight="1" spans="1:6">
      <c r="A25" s="3"/>
      <c r="B25" s="3"/>
      <c r="C25" s="3"/>
      <c r="E25" s="3"/>
      <c r="F25" s="3"/>
    </row>
    <row r="26" customHeight="1" spans="1:6">
      <c r="A26" s="3"/>
      <c r="B26" s="3"/>
      <c r="C26" s="3"/>
      <c r="E26" s="3"/>
      <c r="F26" s="3"/>
    </row>
    <row r="27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showGridLines="0" showZeros="0" topLeftCell="A19" workbookViewId="0">
      <selection activeCell="J39" sqref="J39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369</v>
      </c>
      <c r="E1" s="120"/>
    </row>
    <row r="2" ht="34.5" customHeight="1" spans="1:5">
      <c r="A2" s="121" t="s">
        <v>370</v>
      </c>
      <c r="B2" s="122"/>
      <c r="C2" s="122"/>
      <c r="D2" s="122"/>
      <c r="E2" s="122"/>
    </row>
    <row r="3" ht="7" customHeight="1" spans="1:5">
      <c r="A3" s="122"/>
      <c r="B3" s="122"/>
      <c r="C3" s="122"/>
      <c r="D3" s="122"/>
      <c r="E3" s="122"/>
    </row>
    <row r="4" s="108" customFormat="1" ht="18" customHeight="1" spans="1:5">
      <c r="A4" s="10"/>
      <c r="B4" s="9"/>
      <c r="C4" s="9"/>
      <c r="D4" s="9"/>
      <c r="E4" s="123" t="s">
        <v>313</v>
      </c>
    </row>
    <row r="5" s="108" customFormat="1" customHeight="1" spans="1:5">
      <c r="A5" s="33" t="s">
        <v>371</v>
      </c>
      <c r="B5" s="33"/>
      <c r="C5" s="33" t="s">
        <v>372</v>
      </c>
      <c r="D5" s="33"/>
      <c r="E5" s="33"/>
    </row>
    <row r="6" s="108" customFormat="1" customHeight="1" spans="1:5">
      <c r="A6" s="33" t="s">
        <v>339</v>
      </c>
      <c r="B6" s="33" t="s">
        <v>340</v>
      </c>
      <c r="C6" s="33" t="s">
        <v>318</v>
      </c>
      <c r="D6" s="33" t="s">
        <v>373</v>
      </c>
      <c r="E6" s="33" t="s">
        <v>374</v>
      </c>
    </row>
    <row r="7" s="108" customFormat="1" customHeight="1" spans="1:10">
      <c r="A7" s="124" t="s">
        <v>375</v>
      </c>
      <c r="B7" s="44" t="s">
        <v>376</v>
      </c>
      <c r="C7" s="125">
        <v>527.45</v>
      </c>
      <c r="D7" s="26">
        <f>D8+D36</f>
        <v>389.73</v>
      </c>
      <c r="E7" s="26">
        <f>E19+E44</f>
        <v>137.71</v>
      </c>
      <c r="J7" s="91"/>
    </row>
    <row r="8" s="108" customFormat="1" customHeight="1" spans="1:7">
      <c r="A8" s="124" t="s">
        <v>377</v>
      </c>
      <c r="B8" s="44" t="s">
        <v>378</v>
      </c>
      <c r="C8" s="125">
        <f>SUM(C9:C18)</f>
        <v>339.52</v>
      </c>
      <c r="D8" s="125">
        <f>SUM(D9:D18)</f>
        <v>339.52</v>
      </c>
      <c r="E8" s="26"/>
      <c r="G8" s="91"/>
    </row>
    <row r="9" s="108" customFormat="1" customHeight="1" spans="1:11">
      <c r="A9" s="124" t="s">
        <v>379</v>
      </c>
      <c r="B9" s="44" t="s">
        <v>380</v>
      </c>
      <c r="C9" s="125">
        <v>93.47</v>
      </c>
      <c r="D9" s="125">
        <v>93.47</v>
      </c>
      <c r="E9" s="26"/>
      <c r="F9" s="91"/>
      <c r="G9" s="91"/>
      <c r="K9" s="91"/>
    </row>
    <row r="10" s="108" customFormat="1" customHeight="1" spans="1:8">
      <c r="A10" s="124" t="s">
        <v>381</v>
      </c>
      <c r="B10" s="44" t="s">
        <v>382</v>
      </c>
      <c r="C10" s="125">
        <v>65.23</v>
      </c>
      <c r="D10" s="125">
        <v>65.23</v>
      </c>
      <c r="E10" s="26"/>
      <c r="F10" s="91"/>
      <c r="H10" s="91"/>
    </row>
    <row r="11" s="108" customFormat="1" customHeight="1" spans="1:8">
      <c r="A11" s="124" t="s">
        <v>383</v>
      </c>
      <c r="B11" s="44" t="s">
        <v>384</v>
      </c>
      <c r="C11" s="125">
        <v>12.99</v>
      </c>
      <c r="D11" s="125">
        <v>12.99</v>
      </c>
      <c r="E11" s="26"/>
      <c r="F11" s="91"/>
      <c r="H11" s="91"/>
    </row>
    <row r="12" s="108" customFormat="1" customHeight="1" spans="1:8">
      <c r="A12" s="124" t="s">
        <v>385</v>
      </c>
      <c r="B12" s="44" t="s">
        <v>386</v>
      </c>
      <c r="C12" s="125">
        <v>34.34</v>
      </c>
      <c r="D12" s="125">
        <v>34.34</v>
      </c>
      <c r="E12" s="26"/>
      <c r="F12" s="91"/>
      <c r="G12" s="91"/>
      <c r="H12" s="91"/>
    </row>
    <row r="13" s="108" customFormat="1" customHeight="1" spans="1:10">
      <c r="A13" s="124" t="s">
        <v>387</v>
      </c>
      <c r="B13" s="44" t="s">
        <v>388</v>
      </c>
      <c r="C13" s="125">
        <v>13.74</v>
      </c>
      <c r="D13" s="125">
        <v>13.74</v>
      </c>
      <c r="E13" s="26"/>
      <c r="F13" s="91"/>
      <c r="J13" s="91"/>
    </row>
    <row r="14" s="108" customFormat="1" customHeight="1" spans="1:11">
      <c r="A14" s="124" t="s">
        <v>389</v>
      </c>
      <c r="B14" s="44" t="s">
        <v>390</v>
      </c>
      <c r="C14" s="125">
        <v>20.03</v>
      </c>
      <c r="D14" s="125">
        <v>20.03</v>
      </c>
      <c r="E14" s="26"/>
      <c r="F14" s="91"/>
      <c r="G14" s="91"/>
      <c r="K14" s="91"/>
    </row>
    <row r="15" s="108" customFormat="1" customHeight="1" spans="1:7">
      <c r="A15" s="124" t="s">
        <v>391</v>
      </c>
      <c r="B15" s="44" t="s">
        <v>392</v>
      </c>
      <c r="C15" s="125">
        <v>1.72</v>
      </c>
      <c r="D15" s="125">
        <v>1.72</v>
      </c>
      <c r="E15" s="26"/>
      <c r="F15" s="91"/>
      <c r="G15" s="91"/>
    </row>
    <row r="16" s="108" customFormat="1" customHeight="1" spans="1:7">
      <c r="A16" s="124" t="s">
        <v>393</v>
      </c>
      <c r="B16" s="44" t="s">
        <v>394</v>
      </c>
      <c r="C16" s="125">
        <v>20.6</v>
      </c>
      <c r="D16" s="125">
        <v>20.6</v>
      </c>
      <c r="E16" s="26"/>
      <c r="F16" s="91"/>
      <c r="G16" s="91"/>
    </row>
    <row r="17" s="108" customFormat="1" customHeight="1" spans="1:16">
      <c r="A17" s="124" t="s">
        <v>395</v>
      </c>
      <c r="B17" s="44" t="s">
        <v>396</v>
      </c>
      <c r="C17" s="125">
        <v>2.88</v>
      </c>
      <c r="D17" s="125">
        <v>2.88</v>
      </c>
      <c r="E17" s="26"/>
      <c r="F17" s="91"/>
      <c r="G17" s="91"/>
      <c r="P17" s="91"/>
    </row>
    <row r="18" s="108" customFormat="1" customHeight="1" spans="1:11">
      <c r="A18" s="124" t="s">
        <v>397</v>
      </c>
      <c r="B18" s="44" t="s">
        <v>398</v>
      </c>
      <c r="C18" s="125">
        <v>74.52</v>
      </c>
      <c r="D18" s="125">
        <v>74.52</v>
      </c>
      <c r="E18" s="26"/>
      <c r="F18" s="91"/>
      <c r="G18" s="91"/>
      <c r="H18" s="91"/>
      <c r="K18" s="91"/>
    </row>
    <row r="19" s="108" customFormat="1" customHeight="1" spans="1:9">
      <c r="A19" s="124" t="s">
        <v>399</v>
      </c>
      <c r="B19" s="44" t="s">
        <v>400</v>
      </c>
      <c r="C19" s="125">
        <f>SUM(C20:C35)</f>
        <v>135.2</v>
      </c>
      <c r="D19" s="26"/>
      <c r="E19" s="125">
        <f>SUM(E20:E35)</f>
        <v>135.2</v>
      </c>
      <c r="F19" s="91"/>
      <c r="G19" s="91"/>
      <c r="H19" s="91"/>
      <c r="I19" s="91"/>
    </row>
    <row r="20" s="108" customFormat="1" customHeight="1" spans="1:10">
      <c r="A20" s="124" t="s">
        <v>401</v>
      </c>
      <c r="B20" s="44" t="s">
        <v>402</v>
      </c>
      <c r="C20" s="125">
        <v>9.66</v>
      </c>
      <c r="D20" s="26"/>
      <c r="E20" s="125">
        <v>9.66</v>
      </c>
      <c r="F20" s="91"/>
      <c r="G20" s="91"/>
      <c r="H20" s="91"/>
      <c r="I20" s="91"/>
      <c r="J20" s="91"/>
    </row>
    <row r="21" s="108" customFormat="1" customHeight="1" spans="1:8">
      <c r="A21" s="124" t="s">
        <v>403</v>
      </c>
      <c r="B21" s="44" t="s">
        <v>404</v>
      </c>
      <c r="C21" s="125">
        <v>8</v>
      </c>
      <c r="D21" s="26"/>
      <c r="E21" s="125">
        <v>8</v>
      </c>
      <c r="F21" s="91"/>
      <c r="G21" s="91"/>
      <c r="H21" s="91"/>
    </row>
    <row r="22" s="108" customFormat="1" customHeight="1" spans="1:9">
      <c r="A22" s="124" t="s">
        <v>405</v>
      </c>
      <c r="B22" s="44" t="s">
        <v>406</v>
      </c>
      <c r="C22" s="125">
        <v>0.4</v>
      </c>
      <c r="D22" s="26"/>
      <c r="E22" s="125">
        <v>0.4</v>
      </c>
      <c r="F22" s="91"/>
      <c r="I22" s="91"/>
    </row>
    <row r="23" s="108" customFormat="1" customHeight="1" spans="1:8">
      <c r="A23" s="124" t="s">
        <v>407</v>
      </c>
      <c r="B23" s="44" t="s">
        <v>408</v>
      </c>
      <c r="C23" s="125">
        <v>0.02</v>
      </c>
      <c r="D23" s="26"/>
      <c r="E23" s="125">
        <v>0.02</v>
      </c>
      <c r="F23" s="91"/>
      <c r="G23" s="91"/>
      <c r="H23" s="91"/>
    </row>
    <row r="24" s="108" customFormat="1" customHeight="1" spans="1:6">
      <c r="A24" s="124" t="s">
        <v>409</v>
      </c>
      <c r="B24" s="44" t="s">
        <v>410</v>
      </c>
      <c r="C24" s="125">
        <v>2.15</v>
      </c>
      <c r="D24" s="26"/>
      <c r="E24" s="125">
        <v>2.15</v>
      </c>
      <c r="F24" s="91"/>
    </row>
    <row r="25" s="108" customFormat="1" customHeight="1" spans="1:8">
      <c r="A25" s="124" t="s">
        <v>411</v>
      </c>
      <c r="B25" s="44" t="s">
        <v>412</v>
      </c>
      <c r="C25" s="125">
        <v>5.62</v>
      </c>
      <c r="D25" s="26"/>
      <c r="E25" s="125">
        <v>5.62</v>
      </c>
      <c r="F25" s="91"/>
      <c r="G25" s="91"/>
      <c r="H25" s="91"/>
    </row>
    <row r="26" s="108" customFormat="1" customHeight="1" spans="1:8">
      <c r="A26" s="124" t="s">
        <v>413</v>
      </c>
      <c r="B26" s="44" t="s">
        <v>414</v>
      </c>
      <c r="C26" s="125">
        <v>32.5</v>
      </c>
      <c r="D26" s="26"/>
      <c r="E26" s="125">
        <v>32.5</v>
      </c>
      <c r="F26" s="91"/>
      <c r="G26" s="91"/>
      <c r="H26" s="91"/>
    </row>
    <row r="27" s="108" customFormat="1" customHeight="1" spans="1:19">
      <c r="A27" s="124" t="s">
        <v>415</v>
      </c>
      <c r="B27" s="44" t="s">
        <v>416</v>
      </c>
      <c r="C27" s="126">
        <v>3.5</v>
      </c>
      <c r="D27" s="26"/>
      <c r="E27" s="126">
        <v>3.5</v>
      </c>
      <c r="F27" s="91"/>
      <c r="G27" s="91"/>
      <c r="J27" s="91"/>
      <c r="S27" s="91"/>
    </row>
    <row r="28" s="108" customFormat="1" customHeight="1" spans="1:7">
      <c r="A28" s="124" t="s">
        <v>417</v>
      </c>
      <c r="B28" s="44" t="s">
        <v>418</v>
      </c>
      <c r="C28" s="126">
        <v>4.02</v>
      </c>
      <c r="D28" s="26"/>
      <c r="E28" s="126">
        <v>4.02</v>
      </c>
      <c r="F28" s="91"/>
      <c r="G28" s="91"/>
    </row>
    <row r="29" s="108" customFormat="1" customHeight="1" spans="1:9">
      <c r="A29" s="124" t="s">
        <v>419</v>
      </c>
      <c r="B29" s="44" t="s">
        <v>420</v>
      </c>
      <c r="C29" s="126">
        <v>12</v>
      </c>
      <c r="D29" s="26"/>
      <c r="E29" s="126">
        <v>12</v>
      </c>
      <c r="F29" s="91"/>
      <c r="G29" s="91"/>
      <c r="H29" s="91"/>
      <c r="I29" s="91"/>
    </row>
    <row r="30" s="108" customFormat="1" customHeight="1" spans="1:7">
      <c r="A30" s="124" t="s">
        <v>421</v>
      </c>
      <c r="B30" s="44" t="s">
        <v>422</v>
      </c>
      <c r="C30" s="126">
        <v>14.93</v>
      </c>
      <c r="D30" s="26"/>
      <c r="E30" s="126">
        <v>14.93</v>
      </c>
      <c r="F30" s="91"/>
      <c r="G30" s="91"/>
    </row>
    <row r="31" s="108" customFormat="1" customHeight="1" spans="1:16">
      <c r="A31" s="124" t="s">
        <v>423</v>
      </c>
      <c r="B31" s="44" t="s">
        <v>424</v>
      </c>
      <c r="C31" s="126">
        <v>4.09</v>
      </c>
      <c r="D31" s="26"/>
      <c r="E31" s="126">
        <v>4.09</v>
      </c>
      <c r="F31" s="91"/>
      <c r="G31" s="91"/>
      <c r="I31" s="91"/>
      <c r="P31" s="91"/>
    </row>
    <row r="32" s="108" customFormat="1" customHeight="1" spans="1:16">
      <c r="A32" s="124" t="s">
        <v>425</v>
      </c>
      <c r="B32" s="44" t="s">
        <v>426</v>
      </c>
      <c r="C32" s="126">
        <v>8.72</v>
      </c>
      <c r="D32" s="26"/>
      <c r="E32" s="126">
        <v>8.72</v>
      </c>
      <c r="F32" s="91"/>
      <c r="G32" s="91"/>
      <c r="H32" s="91"/>
      <c r="P32" s="91"/>
    </row>
    <row r="33" s="108" customFormat="1" customHeight="1" spans="1:10">
      <c r="A33" s="124" t="s">
        <v>427</v>
      </c>
      <c r="B33" s="44" t="s">
        <v>428</v>
      </c>
      <c r="C33" s="126">
        <v>3</v>
      </c>
      <c r="D33" s="26"/>
      <c r="E33" s="126">
        <v>3</v>
      </c>
      <c r="F33" s="91"/>
      <c r="G33" s="91"/>
      <c r="H33" s="91"/>
      <c r="J33" s="91"/>
    </row>
    <row r="34" s="108" customFormat="1" ht="17.25" customHeight="1" spans="1:9">
      <c r="A34" s="124" t="s">
        <v>429</v>
      </c>
      <c r="B34" s="44" t="s">
        <v>430</v>
      </c>
      <c r="C34" s="126">
        <v>15.91</v>
      </c>
      <c r="D34" s="26"/>
      <c r="E34" s="126">
        <v>15.91</v>
      </c>
      <c r="F34" s="91"/>
      <c r="G34" s="91"/>
      <c r="H34" s="91"/>
      <c r="I34" s="91"/>
    </row>
    <row r="35" s="108" customFormat="1" ht="17.25" customHeight="1" spans="1:8">
      <c r="A35" s="124" t="s">
        <v>431</v>
      </c>
      <c r="B35" s="44" t="s">
        <v>432</v>
      </c>
      <c r="C35" s="126">
        <v>10.68</v>
      </c>
      <c r="D35" s="79"/>
      <c r="E35" s="126">
        <v>10.68</v>
      </c>
      <c r="F35" s="91"/>
      <c r="H35" s="91"/>
    </row>
    <row r="36" s="108" customFormat="1" ht="17.25" customHeight="1" spans="1:7">
      <c r="A36" s="124" t="s">
        <v>433</v>
      </c>
      <c r="B36" s="44" t="s">
        <v>434</v>
      </c>
      <c r="C36" s="127">
        <f>SUM(C37:C43)</f>
        <v>50.21</v>
      </c>
      <c r="D36" s="126">
        <v>50.21</v>
      </c>
      <c r="E36" s="26"/>
      <c r="F36" s="91"/>
      <c r="G36" s="91"/>
    </row>
    <row r="37" s="108" customFormat="1" ht="17.25" customHeight="1" spans="1:10">
      <c r="A37" s="124" t="s">
        <v>435</v>
      </c>
      <c r="B37" s="44" t="s">
        <v>436</v>
      </c>
      <c r="C37" s="126">
        <v>0.54</v>
      </c>
      <c r="D37" s="126">
        <v>0.54</v>
      </c>
      <c r="E37" s="26"/>
      <c r="F37" s="91"/>
      <c r="G37" s="91"/>
      <c r="I37" s="91"/>
      <c r="J37" s="91"/>
    </row>
    <row r="38" s="108" customFormat="1" ht="17.25" customHeight="1" spans="1:8">
      <c r="A38" s="124" t="s">
        <v>437</v>
      </c>
      <c r="B38" s="44" t="s">
        <v>436</v>
      </c>
      <c r="C38" s="126">
        <v>0.58</v>
      </c>
      <c r="D38" s="126">
        <v>0.58</v>
      </c>
      <c r="E38" s="26"/>
      <c r="F38" s="91"/>
      <c r="G38" s="91"/>
      <c r="H38" s="91"/>
    </row>
    <row r="39" s="108" customFormat="1" ht="17.25" customHeight="1" spans="1:7">
      <c r="A39" s="124" t="s">
        <v>438</v>
      </c>
      <c r="B39" s="44" t="s">
        <v>436</v>
      </c>
      <c r="C39" s="126">
        <v>3.25</v>
      </c>
      <c r="D39" s="126">
        <v>3.25</v>
      </c>
      <c r="E39" s="26"/>
      <c r="F39" s="91"/>
      <c r="G39" s="91"/>
    </row>
    <row r="40" s="108" customFormat="1" ht="17.25" customHeight="1" spans="1:7">
      <c r="A40" s="124" t="s">
        <v>439</v>
      </c>
      <c r="B40" s="44" t="s">
        <v>440</v>
      </c>
      <c r="C40" s="126">
        <v>5.2</v>
      </c>
      <c r="D40" s="126">
        <v>5.2</v>
      </c>
      <c r="E40" s="26"/>
      <c r="F40" s="91"/>
      <c r="G40" s="91"/>
    </row>
    <row r="41" s="108" customFormat="1" ht="17.25" customHeight="1" spans="1:7">
      <c r="A41" s="124" t="s">
        <v>441</v>
      </c>
      <c r="B41" s="44" t="s">
        <v>442</v>
      </c>
      <c r="C41" s="126">
        <v>1.06</v>
      </c>
      <c r="D41" s="126">
        <v>1.06</v>
      </c>
      <c r="E41" s="26"/>
      <c r="F41" s="91"/>
      <c r="G41" s="91"/>
    </row>
    <row r="42" s="108" customFormat="1" ht="17.25" customHeight="1" spans="1:6">
      <c r="A42" s="124" t="s">
        <v>443</v>
      </c>
      <c r="B42" s="44" t="s">
        <v>442</v>
      </c>
      <c r="C42" s="126">
        <v>0.9</v>
      </c>
      <c r="D42" s="126">
        <v>0.9</v>
      </c>
      <c r="E42" s="26"/>
      <c r="F42" s="91"/>
    </row>
    <row r="43" customHeight="1" spans="1:5">
      <c r="A43" s="124" t="s">
        <v>444</v>
      </c>
      <c r="B43" s="44" t="s">
        <v>442</v>
      </c>
      <c r="C43" s="126">
        <v>38.68</v>
      </c>
      <c r="D43" s="126">
        <v>38.68</v>
      </c>
      <c r="E43" s="26"/>
    </row>
    <row r="44" customHeight="1" spans="1:14">
      <c r="A44" s="124" t="s">
        <v>445</v>
      </c>
      <c r="B44" s="44" t="s">
        <v>446</v>
      </c>
      <c r="C44" s="126">
        <v>2.51</v>
      </c>
      <c r="D44" s="26"/>
      <c r="E44" s="126">
        <v>2.51</v>
      </c>
      <c r="F44" s="3"/>
      <c r="N44" s="3"/>
    </row>
    <row r="45" customHeight="1" spans="1:5">
      <c r="A45" s="124" t="s">
        <v>447</v>
      </c>
      <c r="B45" s="44" t="s">
        <v>448</v>
      </c>
      <c r="C45" s="126">
        <v>2.51</v>
      </c>
      <c r="D45" s="26"/>
      <c r="E45" s="126">
        <v>2.51</v>
      </c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8" sqref="A8:H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449</v>
      </c>
      <c r="L1" s="116"/>
    </row>
    <row r="2" ht="33" spans="1:12">
      <c r="A2" s="92" t="s">
        <v>450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20.1" customHeight="1" spans="1:12">
      <c r="A3" s="107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30.75" customHeight="1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1" t="s">
        <v>313</v>
      </c>
    </row>
    <row r="5" ht="20.1" customHeight="1" spans="1:12">
      <c r="A5" s="33" t="s">
        <v>337</v>
      </c>
      <c r="B5" s="33"/>
      <c r="C5" s="33"/>
      <c r="D5" s="33"/>
      <c r="E5" s="33"/>
      <c r="F5" s="97"/>
      <c r="G5" s="33" t="s">
        <v>338</v>
      </c>
      <c r="H5" s="33"/>
      <c r="I5" s="33"/>
      <c r="J5" s="33"/>
      <c r="K5" s="33"/>
      <c r="L5" s="33"/>
    </row>
    <row r="6" ht="14.25" spans="1:12">
      <c r="A6" s="65" t="s">
        <v>318</v>
      </c>
      <c r="B6" s="109" t="s">
        <v>451</v>
      </c>
      <c r="C6" s="65" t="s">
        <v>452</v>
      </c>
      <c r="D6" s="65"/>
      <c r="E6" s="65"/>
      <c r="F6" s="110" t="s">
        <v>453</v>
      </c>
      <c r="G6" s="111" t="s">
        <v>318</v>
      </c>
      <c r="H6" s="14" t="s">
        <v>451</v>
      </c>
      <c r="I6" s="65" t="s">
        <v>452</v>
      </c>
      <c r="J6" s="65"/>
      <c r="K6" s="117"/>
      <c r="L6" s="65" t="s">
        <v>453</v>
      </c>
    </row>
    <row r="7" ht="28.5" spans="1:12">
      <c r="A7" s="98"/>
      <c r="B7" s="13"/>
      <c r="C7" s="99" t="s">
        <v>341</v>
      </c>
      <c r="D7" s="112" t="s">
        <v>454</v>
      </c>
      <c r="E7" s="112" t="s">
        <v>455</v>
      </c>
      <c r="F7" s="98"/>
      <c r="G7" s="113"/>
      <c r="H7" s="13"/>
      <c r="I7" s="118" t="s">
        <v>341</v>
      </c>
      <c r="J7" s="112" t="s">
        <v>454</v>
      </c>
      <c r="K7" s="119" t="s">
        <v>455</v>
      </c>
      <c r="L7" s="98"/>
    </row>
    <row r="8" s="106" customFormat="1" ht="20.1" customHeight="1" spans="1:12">
      <c r="A8" s="114">
        <v>15</v>
      </c>
      <c r="B8" s="114"/>
      <c r="C8" s="114">
        <v>3</v>
      </c>
      <c r="D8" s="114"/>
      <c r="E8" s="114">
        <v>3</v>
      </c>
      <c r="F8" s="115">
        <v>12</v>
      </c>
      <c r="G8" s="114">
        <v>15</v>
      </c>
      <c r="H8" s="114"/>
      <c r="I8" s="114">
        <v>3</v>
      </c>
      <c r="J8" s="114"/>
      <c r="K8" s="114">
        <v>3</v>
      </c>
      <c r="L8" s="114">
        <v>12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456</v>
      </c>
      <c r="E1" s="59"/>
    </row>
    <row r="2" ht="33" spans="1:5">
      <c r="A2" s="92" t="s">
        <v>457</v>
      </c>
      <c r="B2" s="93"/>
      <c r="C2" s="93"/>
      <c r="D2" s="93"/>
      <c r="E2" s="93"/>
    </row>
    <row r="3" ht="20.1" customHeight="1" spans="1:5">
      <c r="A3" s="93"/>
      <c r="B3" s="93"/>
      <c r="C3" s="93"/>
      <c r="D3" s="93"/>
      <c r="E3" s="93"/>
    </row>
    <row r="4" ht="30.75" customHeight="1" spans="1:5">
      <c r="A4" s="94"/>
      <c r="B4" s="95"/>
      <c r="C4" s="95"/>
      <c r="D4" s="95"/>
      <c r="E4" s="96" t="s">
        <v>313</v>
      </c>
    </row>
    <row r="5" ht="20.1" customHeight="1" spans="1:5">
      <c r="A5" s="33" t="s">
        <v>339</v>
      </c>
      <c r="B5" s="97" t="s">
        <v>340</v>
      </c>
      <c r="C5" s="33" t="s">
        <v>458</v>
      </c>
      <c r="D5" s="33"/>
      <c r="E5" s="33"/>
    </row>
    <row r="6" ht="20.1" customHeight="1" spans="1:5">
      <c r="A6" s="98"/>
      <c r="B6" s="98"/>
      <c r="C6" s="99" t="s">
        <v>318</v>
      </c>
      <c r="D6" s="99" t="s">
        <v>342</v>
      </c>
      <c r="E6" s="99" t="s">
        <v>343</v>
      </c>
    </row>
    <row r="7" ht="20.1" customHeight="1" spans="1:5">
      <c r="A7" s="100"/>
      <c r="B7" s="98"/>
      <c r="C7" s="101"/>
      <c r="D7" s="102"/>
      <c r="E7" s="99"/>
    </row>
    <row r="8" ht="20.1" customHeight="1" spans="1:5">
      <c r="A8" s="103"/>
      <c r="B8" s="104"/>
      <c r="C8" s="50"/>
      <c r="D8" s="51"/>
      <c r="E8" s="26"/>
    </row>
    <row r="9" ht="20.25" customHeight="1" spans="1:5">
      <c r="A9" s="105" t="s">
        <v>459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topLeftCell="A4" workbookViewId="0">
      <selection activeCell="G12" sqref="G12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460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ht="33.75" customHeight="1" spans="1:251">
      <c r="A2" s="60" t="s">
        <v>461</v>
      </c>
      <c r="B2" s="61"/>
      <c r="C2" s="62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customHeight="1" spans="1:251">
      <c r="A3" s="61"/>
      <c r="B3" s="61"/>
      <c r="C3" s="62"/>
      <c r="D3" s="6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ht="30.75" customHeight="1" spans="1:251">
      <c r="A4" s="10"/>
      <c r="B4" s="63"/>
      <c r="C4" s="64"/>
      <c r="D4" s="11" t="s">
        <v>313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1" spans="1:251">
      <c r="A5" s="33" t="s">
        <v>314</v>
      </c>
      <c r="B5" s="33"/>
      <c r="C5" s="33" t="s">
        <v>315</v>
      </c>
      <c r="D5" s="3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1" spans="1:251">
      <c r="A6" s="65" t="s">
        <v>316</v>
      </c>
      <c r="B6" s="66" t="s">
        <v>317</v>
      </c>
      <c r="C6" s="65" t="s">
        <v>316</v>
      </c>
      <c r="D6" s="65" t="s">
        <v>317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1" spans="1:251">
      <c r="A7" s="67" t="s">
        <v>462</v>
      </c>
      <c r="B7" s="68">
        <v>2344.48</v>
      </c>
      <c r="C7" s="69" t="s">
        <v>463</v>
      </c>
      <c r="D7" s="70">
        <v>8634.99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1" spans="1:251">
      <c r="A8" s="71" t="s">
        <v>464</v>
      </c>
      <c r="B8" s="26"/>
      <c r="C8" s="72"/>
      <c r="D8" s="73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1" spans="1:251">
      <c r="A9" s="74" t="s">
        <v>465</v>
      </c>
      <c r="B9" s="68"/>
      <c r="C9" s="72"/>
      <c r="D9" s="73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1" spans="1:251">
      <c r="A10" s="75" t="s">
        <v>466</v>
      </c>
      <c r="B10" s="76"/>
      <c r="C10" s="72"/>
      <c r="D10" s="7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1" spans="1:251">
      <c r="A11" s="75" t="s">
        <v>467</v>
      </c>
      <c r="B11" s="76"/>
      <c r="C11" s="72"/>
      <c r="D11" s="73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1" spans="1:251">
      <c r="A12" s="75" t="s">
        <v>468</v>
      </c>
      <c r="B12" s="26"/>
      <c r="C12" s="77"/>
      <c r="D12" s="73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1" spans="1:251">
      <c r="A13" s="78"/>
      <c r="B13" s="79"/>
      <c r="C13" s="80"/>
      <c r="D13" s="81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1" spans="1:251">
      <c r="A14" s="82" t="s">
        <v>469</v>
      </c>
      <c r="B14" s="83">
        <f>SUM(B7:B12)</f>
        <v>2344.48</v>
      </c>
      <c r="C14" s="84" t="s">
        <v>470</v>
      </c>
      <c r="D14" s="81">
        <v>8634.99</v>
      </c>
      <c r="F14" s="3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1" spans="1:251">
      <c r="A15" s="75" t="s">
        <v>471</v>
      </c>
      <c r="B15" s="83"/>
      <c r="C15" s="72" t="s">
        <v>472</v>
      </c>
      <c r="D15" s="81">
        <v>0</v>
      </c>
      <c r="E15" s="3"/>
      <c r="F15" s="3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1" spans="1:251">
      <c r="A16" s="85" t="s">
        <v>473</v>
      </c>
      <c r="B16" s="26">
        <v>6290.51</v>
      </c>
      <c r="C16" s="80"/>
      <c r="D16" s="81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1" spans="1:7">
      <c r="A17" s="86" t="s">
        <v>474</v>
      </c>
      <c r="B17" s="79">
        <f>B14+B15+B16</f>
        <v>8634.99</v>
      </c>
      <c r="C17" s="80" t="s">
        <v>475</v>
      </c>
      <c r="D17" s="81">
        <f>D14+D15</f>
        <v>8634.99</v>
      </c>
      <c r="E17" s="87"/>
      <c r="F17" s="88"/>
      <c r="G17" s="88"/>
    </row>
    <row r="18" s="30" customFormat="1" customHeight="1" spans="1:7">
      <c r="A18" s="89" t="s">
        <v>476</v>
      </c>
      <c r="B18" s="89"/>
      <c r="C18" s="89"/>
      <c r="D18" s="89"/>
      <c r="E18" s="90"/>
      <c r="F18" s="90"/>
      <c r="G18" s="90"/>
    </row>
    <row r="19" s="30" customFormat="1" customHeight="1" spans="1:7">
      <c r="A19" s="89" t="s">
        <v>477</v>
      </c>
      <c r="B19" s="89"/>
      <c r="C19" s="89"/>
      <c r="D19" s="89"/>
      <c r="E19" s="54"/>
      <c r="F19" s="54"/>
      <c r="G19" s="54"/>
    </row>
    <row r="20" s="30" customFormat="1" customHeight="1" spans="1:7">
      <c r="A20" s="89" t="s">
        <v>478</v>
      </c>
      <c r="B20" s="89"/>
      <c r="C20" s="89"/>
      <c r="D20" s="89"/>
      <c r="E20" s="54"/>
      <c r="F20" s="54"/>
      <c r="G20" s="54"/>
    </row>
    <row r="21" customHeight="1" spans="1:4">
      <c r="A21" s="89" t="s">
        <v>479</v>
      </c>
      <c r="B21" s="89"/>
      <c r="C21" s="89"/>
      <c r="D21" s="89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4" workbookViewId="0">
      <selection activeCell="C29" sqref="C29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480</v>
      </c>
      <c r="L1" s="55"/>
    </row>
    <row r="2" ht="40.5" customHeight="1" spans="1:12">
      <c r="A2" s="4" t="s">
        <v>481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30.75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56" t="s">
        <v>313</v>
      </c>
    </row>
    <row r="5" ht="24" customHeight="1" spans="1:12">
      <c r="A5" s="33" t="s">
        <v>482</v>
      </c>
      <c r="B5" s="33"/>
      <c r="C5" s="34" t="s">
        <v>318</v>
      </c>
      <c r="D5" s="12" t="s">
        <v>473</v>
      </c>
      <c r="E5" s="12" t="s">
        <v>462</v>
      </c>
      <c r="F5" s="12" t="s">
        <v>464</v>
      </c>
      <c r="G5" s="12" t="s">
        <v>465</v>
      </c>
      <c r="H5" s="33" t="s">
        <v>466</v>
      </c>
      <c r="I5" s="33"/>
      <c r="J5" s="12" t="s">
        <v>467</v>
      </c>
      <c r="K5" s="12" t="s">
        <v>468</v>
      </c>
      <c r="L5" s="14" t="s">
        <v>471</v>
      </c>
    </row>
    <row r="6" ht="27" customHeight="1" spans="1:12">
      <c r="A6" s="35" t="s">
        <v>339</v>
      </c>
      <c r="B6" s="36" t="s">
        <v>340</v>
      </c>
      <c r="C6" s="13"/>
      <c r="D6" s="13"/>
      <c r="E6" s="13"/>
      <c r="F6" s="13"/>
      <c r="G6" s="13"/>
      <c r="H6" s="37" t="s">
        <v>483</v>
      </c>
      <c r="I6" s="37" t="s">
        <v>484</v>
      </c>
      <c r="J6" s="13"/>
      <c r="K6" s="13"/>
      <c r="L6" s="13"/>
    </row>
    <row r="7" ht="27" customHeight="1" spans="1:12">
      <c r="A7" s="38">
        <v>31101</v>
      </c>
      <c r="B7" s="39"/>
      <c r="C7" s="40">
        <f>'6 部门收支总表'!B17</f>
        <v>8634.99</v>
      </c>
      <c r="D7" s="41">
        <v>6290.51</v>
      </c>
      <c r="E7" s="41">
        <v>2344.48</v>
      </c>
      <c r="F7" s="13"/>
      <c r="G7" s="42"/>
      <c r="H7" s="43"/>
      <c r="I7" s="43"/>
      <c r="J7" s="13"/>
      <c r="K7" s="42"/>
      <c r="L7" s="13"/>
    </row>
    <row r="8" ht="27" customHeight="1" spans="1:12">
      <c r="A8" s="19" t="s">
        <v>345</v>
      </c>
      <c r="B8" s="44" t="s">
        <v>346</v>
      </c>
      <c r="C8" s="45">
        <v>30</v>
      </c>
      <c r="D8" s="46"/>
      <c r="E8" s="45">
        <v>30</v>
      </c>
      <c r="F8" s="13"/>
      <c r="G8" s="42"/>
      <c r="H8" s="43"/>
      <c r="I8" s="43"/>
      <c r="J8" s="13"/>
      <c r="K8" s="42"/>
      <c r="L8" s="13"/>
    </row>
    <row r="9" ht="27" customHeight="1" spans="1:12">
      <c r="A9" s="19" t="s">
        <v>347</v>
      </c>
      <c r="B9" s="44" t="s">
        <v>348</v>
      </c>
      <c r="C9" s="45">
        <v>38.675</v>
      </c>
      <c r="D9" s="46"/>
      <c r="E9" s="45">
        <v>38.675</v>
      </c>
      <c r="F9" s="13"/>
      <c r="G9" s="42"/>
      <c r="H9" s="43"/>
      <c r="I9" s="43"/>
      <c r="J9" s="13"/>
      <c r="K9" s="42"/>
      <c r="L9" s="13"/>
    </row>
    <row r="10" ht="27" customHeight="1" spans="1:12">
      <c r="A10" s="19" t="s">
        <v>349</v>
      </c>
      <c r="B10" s="44" t="s">
        <v>350</v>
      </c>
      <c r="C10" s="45">
        <v>13.74</v>
      </c>
      <c r="D10" s="46"/>
      <c r="E10" s="45">
        <v>13.74</v>
      </c>
      <c r="F10" s="13"/>
      <c r="G10" s="42"/>
      <c r="H10" s="43"/>
      <c r="I10" s="43"/>
      <c r="J10" s="13"/>
      <c r="K10" s="42"/>
      <c r="L10" s="13"/>
    </row>
    <row r="11" ht="27" customHeight="1" spans="1:12">
      <c r="A11" s="19" t="s">
        <v>351</v>
      </c>
      <c r="B11" s="44" t="s">
        <v>352</v>
      </c>
      <c r="C11" s="45">
        <v>34.34</v>
      </c>
      <c r="D11" s="46"/>
      <c r="E11" s="45">
        <v>34.34</v>
      </c>
      <c r="F11" s="13"/>
      <c r="G11" s="42"/>
      <c r="H11" s="43"/>
      <c r="I11" s="43"/>
      <c r="J11" s="13"/>
      <c r="K11" s="42"/>
      <c r="L11" s="13"/>
    </row>
    <row r="12" ht="27" customHeight="1" spans="1:12">
      <c r="A12" s="19" t="s">
        <v>353</v>
      </c>
      <c r="B12" s="44" t="s">
        <v>354</v>
      </c>
      <c r="C12" s="45">
        <v>1.96</v>
      </c>
      <c r="D12" s="46"/>
      <c r="E12" s="45">
        <v>1.96</v>
      </c>
      <c r="F12" s="13"/>
      <c r="G12" s="42"/>
      <c r="H12" s="43"/>
      <c r="I12" s="43"/>
      <c r="J12" s="13"/>
      <c r="K12" s="42"/>
      <c r="L12" s="13"/>
    </row>
    <row r="13" ht="27" customHeight="1" spans="1:12">
      <c r="A13" s="19" t="s">
        <v>355</v>
      </c>
      <c r="B13" s="44" t="s">
        <v>356</v>
      </c>
      <c r="C13" s="45">
        <v>20.03</v>
      </c>
      <c r="D13" s="46"/>
      <c r="E13" s="45">
        <v>20.03</v>
      </c>
      <c r="F13" s="13"/>
      <c r="G13" s="42"/>
      <c r="H13" s="43"/>
      <c r="I13" s="43"/>
      <c r="J13" s="13"/>
      <c r="K13" s="42"/>
      <c r="L13" s="13"/>
    </row>
    <row r="14" ht="27" customHeight="1" spans="1:12">
      <c r="A14" s="19" t="s">
        <v>357</v>
      </c>
      <c r="B14" s="44" t="s">
        <v>358</v>
      </c>
      <c r="C14" s="45">
        <v>8.08</v>
      </c>
      <c r="D14" s="46"/>
      <c r="E14" s="45">
        <v>8.08</v>
      </c>
      <c r="F14" s="13"/>
      <c r="G14" s="42"/>
      <c r="H14" s="43"/>
      <c r="I14" s="43"/>
      <c r="J14" s="13"/>
      <c r="K14" s="42"/>
      <c r="L14" s="13"/>
    </row>
    <row r="15" ht="27" customHeight="1" spans="1:12">
      <c r="A15" s="19" t="s">
        <v>359</v>
      </c>
      <c r="B15" s="44" t="s">
        <v>360</v>
      </c>
      <c r="C15" s="45">
        <v>390.02</v>
      </c>
      <c r="D15" s="46"/>
      <c r="E15" s="45">
        <v>390.02</v>
      </c>
      <c r="F15" s="13"/>
      <c r="G15" s="42"/>
      <c r="H15" s="43"/>
      <c r="I15" s="43"/>
      <c r="J15" s="13"/>
      <c r="K15" s="42"/>
      <c r="L15" s="13"/>
    </row>
    <row r="16" ht="27" customHeight="1" spans="1:12">
      <c r="A16" s="19" t="s">
        <v>361</v>
      </c>
      <c r="B16" s="44" t="s">
        <v>362</v>
      </c>
      <c r="C16" s="45">
        <v>182.04</v>
      </c>
      <c r="D16" s="46">
        <v>6290.51</v>
      </c>
      <c r="E16" s="45">
        <v>182.04</v>
      </c>
      <c r="F16" s="13"/>
      <c r="G16" s="42"/>
      <c r="H16" s="43"/>
      <c r="I16" s="43"/>
      <c r="J16" s="13"/>
      <c r="K16" s="42"/>
      <c r="L16" s="13"/>
    </row>
    <row r="17" ht="27" customHeight="1" spans="1:12">
      <c r="A17" s="19" t="s">
        <v>363</v>
      </c>
      <c r="B17" s="44" t="s">
        <v>364</v>
      </c>
      <c r="C17" s="45">
        <v>1605</v>
      </c>
      <c r="D17" s="46"/>
      <c r="E17" s="45">
        <v>1605</v>
      </c>
      <c r="F17" s="13"/>
      <c r="G17" s="42"/>
      <c r="H17" s="43"/>
      <c r="I17" s="43"/>
      <c r="J17" s="13"/>
      <c r="K17" s="42"/>
      <c r="L17" s="13"/>
    </row>
    <row r="18" ht="27" customHeight="1" spans="1:12">
      <c r="A18" s="19" t="s">
        <v>365</v>
      </c>
      <c r="B18" s="44" t="s">
        <v>366</v>
      </c>
      <c r="C18" s="45">
        <v>20.6</v>
      </c>
      <c r="D18" s="46"/>
      <c r="E18" s="45">
        <v>20.6</v>
      </c>
      <c r="F18" s="13"/>
      <c r="G18" s="42"/>
      <c r="H18" s="43"/>
      <c r="I18" s="43"/>
      <c r="J18" s="13"/>
      <c r="K18" s="42"/>
      <c r="L18" s="13"/>
    </row>
    <row r="19" ht="20.1" customHeight="1" spans="1:12">
      <c r="A19" s="47"/>
      <c r="B19" s="48"/>
      <c r="C19" s="49"/>
      <c r="D19" s="49"/>
      <c r="E19" s="50"/>
      <c r="F19" s="26"/>
      <c r="G19" s="50"/>
      <c r="H19" s="51"/>
      <c r="I19" s="51"/>
      <c r="J19" s="26"/>
      <c r="K19" s="50"/>
      <c r="L19" s="26"/>
    </row>
    <row r="20" s="30" customFormat="1" ht="20.1" customHeight="1" spans="1:7">
      <c r="A20" s="52" t="s">
        <v>485</v>
      </c>
      <c r="B20" s="52"/>
      <c r="C20" s="52"/>
      <c r="D20" s="52"/>
      <c r="E20" s="52"/>
      <c r="F20" s="52"/>
      <c r="G20" s="52"/>
    </row>
    <row r="21" s="30" customFormat="1" ht="20.1" customHeight="1" spans="1:7">
      <c r="A21" s="53" t="s">
        <v>486</v>
      </c>
      <c r="B21" s="53"/>
      <c r="C21" s="53"/>
      <c r="D21" s="53"/>
      <c r="E21" s="53"/>
      <c r="F21" s="53"/>
      <c r="G21" s="54"/>
    </row>
    <row r="22" customHeight="1" spans="2:12">
      <c r="B22" s="3"/>
      <c r="C22" s="3"/>
      <c r="D22" s="3"/>
      <c r="F22" s="3"/>
      <c r="G22" s="3"/>
      <c r="H22" s="3"/>
      <c r="I22" s="3"/>
      <c r="J22" s="3"/>
      <c r="K22" s="3"/>
      <c r="L22" s="3"/>
    </row>
    <row r="23" customHeight="1" spans="2:12">
      <c r="B23" s="3"/>
      <c r="C23" s="3"/>
      <c r="I23" s="3"/>
      <c r="J23" s="3"/>
      <c r="K23" s="3"/>
      <c r="L23" s="3"/>
    </row>
    <row r="24" customHeight="1" spans="2:11">
      <c r="B24" s="3"/>
      <c r="J24" s="3"/>
      <c r="K24" s="3"/>
    </row>
  </sheetData>
  <mergeCells count="12">
    <mergeCell ref="A5:B5"/>
    <mergeCell ref="H5:I5"/>
    <mergeCell ref="A20:G20"/>
    <mergeCell ref="A21:F21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7" workbookViewId="0">
      <selection activeCell="B30" sqref="B30"/>
    </sheetView>
  </sheetViews>
  <sheetFormatPr defaultColWidth="6.875" defaultRowHeight="12.75" customHeight="1"/>
  <cols>
    <col min="1" max="1" width="17.125" style="1" customWidth="1"/>
    <col min="2" max="2" width="36.1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487</v>
      </c>
      <c r="B1" s="3"/>
    </row>
    <row r="2" ht="33" spans="1:8">
      <c r="A2" s="4" t="s">
        <v>488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339</v>
      </c>
      <c r="B5" s="12" t="s">
        <v>340</v>
      </c>
      <c r="C5" s="12" t="s">
        <v>318</v>
      </c>
      <c r="D5" s="13" t="s">
        <v>342</v>
      </c>
      <c r="E5" s="12" t="s">
        <v>343</v>
      </c>
      <c r="F5" s="12" t="s">
        <v>489</v>
      </c>
      <c r="G5" s="12" t="s">
        <v>490</v>
      </c>
      <c r="H5" s="12" t="s">
        <v>491</v>
      </c>
    </row>
    <row r="6" ht="29.25" customHeight="1" spans="1:8">
      <c r="A6" s="14">
        <v>31101</v>
      </c>
      <c r="B6" s="15"/>
      <c r="C6" s="16">
        <f>'6 部门收支总表'!D14</f>
        <v>8634.99</v>
      </c>
      <c r="D6" s="17">
        <v>527.45</v>
      </c>
      <c r="E6" s="18">
        <f>1817.04+E18</f>
        <v>8107.55</v>
      </c>
      <c r="F6" s="14"/>
      <c r="G6" s="14"/>
      <c r="H6" s="14"/>
    </row>
    <row r="7" ht="29.25" customHeight="1" spans="1:8">
      <c r="A7" s="19" t="s">
        <v>345</v>
      </c>
      <c r="B7" s="20" t="s">
        <v>346</v>
      </c>
      <c r="C7" s="21">
        <v>30</v>
      </c>
      <c r="D7" s="22"/>
      <c r="E7" s="21">
        <v>30</v>
      </c>
      <c r="F7" s="14"/>
      <c r="G7" s="14"/>
      <c r="H7" s="14"/>
    </row>
    <row r="8" ht="29.25" customHeight="1" spans="1:8">
      <c r="A8" s="19" t="s">
        <v>347</v>
      </c>
      <c r="B8" s="20" t="s">
        <v>348</v>
      </c>
      <c r="C8" s="21">
        <v>38.675</v>
      </c>
      <c r="D8" s="21">
        <v>38.675</v>
      </c>
      <c r="E8" s="21"/>
      <c r="F8" s="14"/>
      <c r="G8" s="14"/>
      <c r="H8" s="14"/>
    </row>
    <row r="9" ht="29.25" customHeight="1" spans="1:8">
      <c r="A9" s="19" t="s">
        <v>349</v>
      </c>
      <c r="B9" s="20" t="s">
        <v>350</v>
      </c>
      <c r="C9" s="21">
        <v>13.74</v>
      </c>
      <c r="D9" s="21">
        <v>13.74</v>
      </c>
      <c r="E9" s="21"/>
      <c r="F9" s="14"/>
      <c r="G9" s="14"/>
      <c r="H9" s="14"/>
    </row>
    <row r="10" ht="29.25" customHeight="1" spans="1:8">
      <c r="A10" s="19" t="s">
        <v>351</v>
      </c>
      <c r="B10" s="20" t="s">
        <v>352</v>
      </c>
      <c r="C10" s="21">
        <v>34.34</v>
      </c>
      <c r="D10" s="21">
        <v>34.34</v>
      </c>
      <c r="E10" s="21"/>
      <c r="F10" s="14"/>
      <c r="G10" s="14"/>
      <c r="H10" s="14"/>
    </row>
    <row r="11" ht="29.25" customHeight="1" spans="1:8">
      <c r="A11" s="19" t="s">
        <v>353</v>
      </c>
      <c r="B11" s="20" t="s">
        <v>354</v>
      </c>
      <c r="C11" s="21">
        <v>1.96</v>
      </c>
      <c r="D11" s="21">
        <v>1.96</v>
      </c>
      <c r="E11" s="21"/>
      <c r="F11" s="14"/>
      <c r="G11" s="14"/>
      <c r="H11" s="14"/>
    </row>
    <row r="12" ht="29.25" customHeight="1" spans="1:8">
      <c r="A12" s="19" t="s">
        <v>355</v>
      </c>
      <c r="B12" s="20" t="s">
        <v>356</v>
      </c>
      <c r="C12" s="21">
        <v>20.03</v>
      </c>
      <c r="D12" s="21">
        <v>20.03</v>
      </c>
      <c r="E12" s="21"/>
      <c r="F12" s="14"/>
      <c r="G12" s="14"/>
      <c r="H12" s="14"/>
    </row>
    <row r="13" ht="29.25" customHeight="1" spans="1:8">
      <c r="A13" s="19" t="s">
        <v>357</v>
      </c>
      <c r="B13" s="20" t="s">
        <v>358</v>
      </c>
      <c r="C13" s="21">
        <v>8.08</v>
      </c>
      <c r="D13" s="21">
        <v>8.08</v>
      </c>
      <c r="E13" s="21"/>
      <c r="F13" s="14"/>
      <c r="G13" s="14"/>
      <c r="H13" s="14"/>
    </row>
    <row r="14" ht="29.25" customHeight="1" spans="1:8">
      <c r="A14" s="19" t="s">
        <v>359</v>
      </c>
      <c r="B14" s="20" t="s">
        <v>360</v>
      </c>
      <c r="C14" s="21">
        <v>390.02</v>
      </c>
      <c r="D14" s="21">
        <v>390.02</v>
      </c>
      <c r="E14" s="21"/>
      <c r="F14" s="14"/>
      <c r="G14" s="14"/>
      <c r="H14" s="14"/>
    </row>
    <row r="15" ht="29.25" customHeight="1" spans="1:8">
      <c r="A15" s="19" t="s">
        <v>361</v>
      </c>
      <c r="B15" s="20" t="s">
        <v>362</v>
      </c>
      <c r="C15" s="21">
        <v>182.04</v>
      </c>
      <c r="D15" s="21"/>
      <c r="E15" s="21">
        <v>182.04</v>
      </c>
      <c r="F15" s="14"/>
      <c r="G15" s="14"/>
      <c r="H15" s="14"/>
    </row>
    <row r="16" ht="29.25" customHeight="1" spans="1:8">
      <c r="A16" s="19" t="s">
        <v>363</v>
      </c>
      <c r="B16" s="20" t="s">
        <v>364</v>
      </c>
      <c r="C16" s="21">
        <v>1605</v>
      </c>
      <c r="D16" s="21"/>
      <c r="E16" s="21">
        <v>1605</v>
      </c>
      <c r="F16" s="14"/>
      <c r="G16" s="14"/>
      <c r="H16" s="14"/>
    </row>
    <row r="17" ht="29.25" customHeight="1" spans="1:8">
      <c r="A17" s="19" t="s">
        <v>365</v>
      </c>
      <c r="B17" s="20" t="s">
        <v>366</v>
      </c>
      <c r="C17" s="21">
        <v>20.6</v>
      </c>
      <c r="D17" s="21">
        <v>20.6</v>
      </c>
      <c r="E17" s="21"/>
      <c r="F17" s="14"/>
      <c r="G17" s="14"/>
      <c r="H17" s="14"/>
    </row>
    <row r="18" ht="29.25" customHeight="1" spans="1:8">
      <c r="A18" s="19" t="s">
        <v>361</v>
      </c>
      <c r="B18" s="20" t="s">
        <v>492</v>
      </c>
      <c r="C18" s="21">
        <v>6290.51</v>
      </c>
      <c r="D18" s="21"/>
      <c r="E18" s="21">
        <v>6290.51</v>
      </c>
      <c r="F18" s="14"/>
      <c r="G18" s="14"/>
      <c r="H18" s="14"/>
    </row>
    <row r="19" ht="27" customHeight="1" spans="1:8">
      <c r="A19" s="23"/>
      <c r="B19" s="24"/>
      <c r="C19" s="25"/>
      <c r="D19" s="26"/>
      <c r="E19" s="27"/>
      <c r="F19" s="28"/>
      <c r="G19" s="28"/>
      <c r="H19" s="28"/>
    </row>
    <row r="20" ht="18.75" customHeight="1" spans="1:8">
      <c r="A20" s="3" t="s">
        <v>493</v>
      </c>
      <c r="B20" s="3"/>
      <c r="C20" s="3"/>
      <c r="D20" s="3"/>
      <c r="E20" s="3"/>
      <c r="F20" s="3"/>
      <c r="G20" s="3"/>
      <c r="H20" s="3"/>
    </row>
    <row r="21" ht="23.25" customHeight="1" spans="1:8">
      <c r="A21" s="29" t="s">
        <v>494</v>
      </c>
      <c r="B21" s="29"/>
      <c r="C21" s="29"/>
      <c r="D21" s="29"/>
      <c r="E21" s="29"/>
      <c r="F21" s="29"/>
      <c r="G21" s="29"/>
      <c r="H21" s="29"/>
    </row>
    <row r="22" customHeight="1" spans="1:8">
      <c r="A22" s="3"/>
      <c r="B22" s="3"/>
      <c r="D22" s="3"/>
      <c r="E22" s="3"/>
      <c r="F22" s="3"/>
      <c r="G22" s="3"/>
      <c r="H22" s="3"/>
    </row>
    <row r="23" customHeight="1" spans="1:9">
      <c r="A23" s="3"/>
      <c r="B23" s="3"/>
      <c r="D23" s="3"/>
      <c r="E23" s="3"/>
      <c r="F23" s="3"/>
      <c r="G23" s="3"/>
      <c r="H23" s="3"/>
      <c r="I23" s="3"/>
    </row>
    <row r="24" customHeight="1" spans="1:8">
      <c r="A24" s="3"/>
      <c r="B24" s="3"/>
      <c r="D24" s="3"/>
      <c r="E24" s="3"/>
      <c r="F24" s="3"/>
      <c r="G24" s="3"/>
      <c r="H24" s="3"/>
    </row>
    <row r="25" customHeight="1" spans="1:7">
      <c r="A25" s="3"/>
      <c r="B25" s="3"/>
      <c r="D25" s="3"/>
      <c r="E25" s="3"/>
      <c r="F25" s="3"/>
      <c r="G25" s="3"/>
    </row>
    <row r="26" customHeight="1" spans="1:9">
      <c r="A26" s="3"/>
      <c r="B26" s="3"/>
      <c r="C26" s="3"/>
      <c r="D26" s="3"/>
      <c r="E26" s="3"/>
      <c r="F26" s="3"/>
      <c r="G26" s="3"/>
      <c r="I26" s="3"/>
    </row>
    <row r="27" customHeight="1" spans="2:8">
      <c r="B27" s="3"/>
      <c r="F27" s="3"/>
      <c r="G27" s="3"/>
      <c r="H27" s="3"/>
    </row>
  </sheetData>
  <mergeCells count="1">
    <mergeCell ref="A21:H21"/>
  </mergeCells>
  <printOptions horizontalCentered="1"/>
  <pageMargins left="0" right="0" top="0.999305555555556" bottom="0.999305555555556" header="0.499305555555556" footer="0.499305555555556"/>
  <pageSetup paperSize="9"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