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一般公共预算财政基本支出'!$A$1:$E$43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部门收入总表'!$A$1:$L$25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一般公共预算支出-无上年数'!$1:$7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<sst xmlns="http://schemas.openxmlformats.org/spreadsheetml/2006/main" count="1457" uniqueCount="574">
  <si>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</si>
  <si>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</si>
  <si>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</si>
  <si>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</si>
  <si>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</si>
  <si>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</si>
  <si>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</si>
  <si>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</si>
  <si>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</si>
  <si>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</si>
  <si>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</si>
  <si>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</si>
  <si>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</si>
  <si>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</si>
  <si>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</si>
  <si>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</si>
  <si>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</si>
  <si>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</si>
  <si>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</si>
  <si>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</si>
  <si>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</si>
  <si>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</si>
  <si>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</si>
  <si>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</si>
  <si>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</si>
  <si>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</si>
  <si>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</si>
  <si>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</si>
  <si>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</si>
  <si>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</si>
  <si>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</si>
  <si>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</si>
  <si>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</si>
  <si>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</si>
  <si>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</si>
  <si>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</si>
  <si>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</si>
  <si>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</si>
  <si>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</si>
  <si>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</si>
  <si>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</si>
  <si>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</si>
  <si>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</si>
  <si>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</si>
  <si>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</si>
  <si>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</si>
  <si>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</si>
  <si>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</si>
  <si>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</si>
  <si>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</si>
  <si>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</si>
  <si>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</si>
  <si>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</si>
  <si>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</si>
  <si>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</si>
  <si>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</si>
  <si>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</si>
  <si>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</si>
  <si>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</si>
  <si>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</si>
  <si>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</si>
  <si>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</si>
  <si>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</si>
  <si>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</si>
  <si>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</si>
  <si>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</si>
  <si>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</si>
  <si>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</si>
  <si>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</si>
  <si>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</si>
  <si>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</si>
  <si>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</si>
  <si>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</si>
  <si>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</si>
  <si>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</si>
  <si>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</si>
  <si>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</si>
  <si>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</si>
  <si>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</si>
  <si>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</si>
  <si>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</si>
  <si>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</si>
  <si>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</si>
  <si>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</si>
  <si>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</si>
  <si>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</si>
  <si>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</si>
  <si>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</si>
  <si>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</si>
  <si>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</si>
  <si>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</si>
  <si>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</si>
  <si>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</si>
  <si>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</si>
  <si>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</si>
  <si>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</si>
  <si>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</si>
  <si>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</si>
  <si>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</si>
  <si>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</si>
  <si>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</si>
  <si>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</si>
  <si>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</si>
  <si>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</si>
  <si>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</si>
  <si>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</si>
  <si>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</si>
  <si>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</si>
  <si>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</si>
  <si>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</si>
  <si>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</si>
  <si>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</si>
  <si>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</si>
  <si>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</si>
  <si>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</si>
  <si>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</si>
  <si>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</si>
  <si>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</si>
  <si>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</si>
  <si>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</si>
  <si>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</si>
  <si>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</si>
  <si>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</si>
  <si>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</si>
  <si>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</si>
  <si>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</si>
  <si>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</si>
  <si>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</si>
  <si>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</si>
  <si>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</si>
  <si>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</si>
  <si>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</si>
  <si>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</si>
  <si>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</si>
  <si>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</si>
  <si>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</si>
  <si>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</si>
  <si>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</si>
  <si>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</si>
  <si>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</si>
  <si>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</si>
  <si>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</si>
  <si>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</si>
  <si>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</si>
  <si>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</si>
  <si>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</si>
  <si>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</si>
  <si>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</si>
  <si>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</si>
  <si>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</si>
  <si>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</si>
  <si>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</si>
  <si>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</si>
  <si>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</si>
  <si>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</si>
  <si>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</si>
  <si>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</si>
  <si>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</si>
  <si>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</si>
  <si>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</si>
  <si>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</si>
  <si>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</si>
  <si>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</si>
  <si>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</si>
  <si>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</si>
  <si>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</si>
  <si>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</si>
  <si>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</si>
  <si>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</si>
  <si>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</si>
  <si>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</si>
  <si>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</si>
  <si>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</si>
  <si>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</si>
  <si>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</si>
  <si>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</si>
  <si>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</si>
  <si>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</si>
  <si>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</si>
  <si>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</si>
  <si>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</si>
  <si>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</si>
  <si>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</si>
  <si>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</si>
  <si>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</si>
  <si>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</si>
  <si>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</si>
  <si>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</si>
  <si>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</si>
  <si>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</si>
  <si>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</si>
  <si>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</si>
  <si>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</si>
  <si>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</si>
  <si>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</si>
  <si>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</si>
  <si>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</si>
  <si>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</si>
  <si>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</si>
  <si>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</si>
  <si>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</si>
  <si>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</si>
  <si>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</si>
  <si>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</si>
  <si>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</si>
  <si>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</si>
  <si>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</si>
  <si>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</si>
  <si>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</si>
  <si>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</si>
  <si>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</si>
  <si>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</si>
  <si>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</si>
  <si>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</si>
  <si>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</si>
  <si>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</si>
  <si>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</si>
  <si>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</si>
  <si>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</si>
  <si>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</si>
  <si>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</si>
  <si>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</si>
  <si>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</si>
  <si>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</si>
  <si>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</si>
  <si>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</si>
  <si>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</si>
  <si>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</si>
  <si>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</si>
  <si>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</si>
  <si>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</si>
  <si>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</si>
  <si>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</si>
  <si>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</si>
  <si>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</si>
  <si>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</si>
  <si>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</si>
  <si>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</si>
  <si>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</si>
  <si>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</si>
  <si>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</si>
  <si>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</si>
  <si>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</si>
  <si>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</si>
  <si>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</si>
  <si>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</si>
  <si>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</si>
  <si>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</si>
  <si>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</si>
  <si>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</si>
  <si>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</si>
  <si>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</si>
  <si>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</si>
  <si>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</si>
  <si>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</si>
  <si>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</si>
  <si>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</si>
  <si>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</si>
  <si>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</si>
  <si>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</si>
  <si>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</si>
  <si>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</si>
  <si>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</si>
  <si>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</si>
  <si>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</si>
  <si>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</si>
  <si>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</si>
  <si>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</si>
  <si>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</si>
  <si>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</si>
  <si>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</si>
  <si>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</si>
  <si>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</si>
  <si>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</si>
  <si>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</si>
  <si>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</si>
  <si>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</si>
  <si>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</si>
  <si>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</si>
  <si>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</si>
  <si>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</si>
  <si>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</si>
  <si>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</si>
  <si>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</si>
  <si>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</si>
  <si>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</si>
  <si>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</si>
  <si>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</si>
  <si>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</si>
  <si>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</si>
  <si>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</si>
  <si>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</si>
  <si>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</si>
  <si>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</si>
  <si>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</si>
  <si>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</si>
  <si>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</si>
  <si>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</si>
  <si>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</si>
  <si>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</si>
  <si>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</si>
  <si>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</si>
  <si>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</si>
  <si>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</si>
  <si>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</si>
  <si>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</si>
  <si>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</si>
  <si>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</si>
  <si>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</si>
  <si>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</si>
  <si>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</si>
  <si>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</si>
  <si>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重庆市巴南区桥口坝林场财政拨款收支总表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</si>
  <si>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</si>
  <si>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</si>
  <si>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</si>
  <si>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</si>
  <si>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</si>
  <si>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</si>
  <si>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</si>
  <si>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</si>
  <si>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</si>
  <si>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</si>
  <si>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</si>
  <si>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</si>
  <si>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</si>
  <si>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</si>
  <si>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</si>
  <si>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</si>
  <si>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</si>
  <si>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</si>
  <si>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</si>
  <si>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国土绿化行动</t>
  </si>
  <si>
    <t>管护补助</t>
  </si>
  <si>
    <t>二、结转下年</t>
  </si>
  <si>
    <t>收入总数</t>
  </si>
  <si>
    <t>支出总数</t>
  </si>
  <si>
    <t>附件3-2</t>
  </si>
  <si>
    <t>重庆市巴南区桥口坝林场一般公共预算财政拨款支出预算表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</si>
  <si>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</si>
  <si>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</si>
  <si>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</si>
  <si>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</si>
  <si>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</si>
  <si>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</si>
  <si>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</si>
  <si>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桥口坝林场</t>
  </si>
  <si>
    <t xml:space="preserve"> 208</t>
  </si>
  <si>
    <t>社会保障和就业支出</t>
  </si>
  <si>
    <t xml:space="preserve">  20805</t>
  </si>
  <si>
    <t xml:space="preserve">  行政事业单位离退休</t>
  </si>
  <si>
    <t xml:space="preserve">   2080506</t>
  </si>
  <si>
    <t xml:space="preserve">    机关事业单位职业年金</t>
  </si>
  <si>
    <t xml:space="preserve">   2080599</t>
  </si>
  <si>
    <t xml:space="preserve">    其他行政事业单位离退休</t>
  </si>
  <si>
    <t xml:space="preserve">   2080505</t>
  </si>
  <si>
    <t xml:space="preserve">    机关事业单位养老保险</t>
  </si>
  <si>
    <t xml:space="preserve">   2080502</t>
  </si>
  <si>
    <t xml:space="preserve">    事业单位离退休</t>
  </si>
  <si>
    <t xml:space="preserve"> 210</t>
  </si>
  <si>
    <t xml:space="preserve">  卫生健康支出</t>
  </si>
  <si>
    <t xml:space="preserve">  21011</t>
  </si>
  <si>
    <t xml:space="preserve">    行政事业单位医疗</t>
  </si>
  <si>
    <t xml:space="preserve">   2101102</t>
  </si>
  <si>
    <t xml:space="preserve">      事业单位医疗</t>
  </si>
  <si>
    <t xml:space="preserve">   2101199</t>
  </si>
  <si>
    <t xml:space="preserve">        其他事业单位医疗</t>
  </si>
  <si>
    <t xml:space="preserve"> 213</t>
  </si>
  <si>
    <t xml:space="preserve">  农林水支出</t>
  </si>
  <si>
    <t xml:space="preserve">   21302</t>
  </si>
  <si>
    <t xml:space="preserve">    林业</t>
  </si>
  <si>
    <t xml:space="preserve">    2130204</t>
  </si>
  <si>
    <t xml:space="preserve">      林业事业机构</t>
  </si>
  <si>
    <t xml:space="preserve"> 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</si>
  <si>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</si>
  <si>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</si>
  <si>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</si>
  <si>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</si>
  <si>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  住房公积金</t>
  </si>
  <si>
    <t>备注：本表反映2021年当年一般公共预算财政拨款支出情况。</t>
  </si>
  <si>
    <t>附件3-3</t>
  </si>
  <si>
    <t>重庆市巴南区桥口坝林场一般公共预算财政拨款基本支出预算表</t>
  </si>
  <si>
    <t>经济分类科目</t>
  </si>
  <si>
    <t>2021年基本支出</t>
  </si>
  <si>
    <t>人员经费</t>
  </si>
  <si>
    <t>公用经费</t>
  </si>
  <si>
    <t>415003</t>
  </si>
  <si>
    <t xml:space="preserve">  301</t>
  </si>
  <si>
    <t>工资福利支出</t>
  </si>
  <si>
    <t xml:space="preserve">   30101</t>
  </si>
  <si>
    <t xml:space="preserve">  基本工资</t>
  </si>
  <si>
    <t xml:space="preserve">   30102</t>
  </si>
  <si>
    <t xml:space="preserve">  津贴补贴</t>
  </si>
  <si>
    <t xml:space="preserve">   30107</t>
  </si>
  <si>
    <t xml:space="preserve">  绩效工资</t>
  </si>
  <si>
    <t xml:space="preserve">   30108</t>
  </si>
  <si>
    <t xml:space="preserve">  机关事业单位基本养老保险缴费</t>
  </si>
  <si>
    <t xml:space="preserve">   30109</t>
  </si>
  <si>
    <t xml:space="preserve">  职业年金缴费</t>
  </si>
  <si>
    <t xml:space="preserve">   30110</t>
  </si>
  <si>
    <t xml:space="preserve">  职工基本医疗保险缴费</t>
  </si>
  <si>
    <t xml:space="preserve">   30112</t>
  </si>
  <si>
    <t xml:space="preserve">  其他社会保障缴费</t>
  </si>
  <si>
    <t xml:space="preserve">   30113</t>
  </si>
  <si>
    <t xml:space="preserve">  住房公积金</t>
  </si>
  <si>
    <t xml:space="preserve">   30114</t>
  </si>
  <si>
    <t xml:space="preserve">  医疗费</t>
  </si>
  <si>
    <t xml:space="preserve">    30199</t>
  </si>
  <si>
    <t xml:space="preserve">  其他工资福利支出</t>
  </si>
  <si>
    <t xml:space="preserve">  302</t>
  </si>
  <si>
    <t>商品和服务支出</t>
  </si>
  <si>
    <t xml:space="preserve">   30201</t>
  </si>
  <si>
    <t xml:space="preserve">  办公费</t>
  </si>
  <si>
    <t xml:space="preserve">   30202</t>
  </si>
  <si>
    <t xml:space="preserve">  印刷费</t>
  </si>
  <si>
    <t xml:space="preserve">   30203</t>
  </si>
  <si>
    <t xml:space="preserve">  咨询费</t>
  </si>
  <si>
    <t xml:space="preserve">   30204</t>
  </si>
  <si>
    <t xml:space="preserve">  手续费</t>
  </si>
  <si>
    <t xml:space="preserve">   30205</t>
  </si>
  <si>
    <t xml:space="preserve">  水费</t>
  </si>
  <si>
    <t xml:space="preserve">   30206</t>
  </si>
  <si>
    <t xml:space="preserve">  电费</t>
  </si>
  <si>
    <t xml:space="preserve">   30207</t>
  </si>
  <si>
    <t xml:space="preserve">  邮电费</t>
  </si>
  <si>
    <t xml:space="preserve">   30211</t>
  </si>
  <si>
    <t xml:space="preserve">  国内差旅费</t>
  </si>
  <si>
    <t xml:space="preserve">   30213</t>
  </si>
  <si>
    <t xml:space="preserve">  维修(护)费</t>
  </si>
  <si>
    <t xml:space="preserve">   30216</t>
  </si>
  <si>
    <t xml:space="preserve">  培训费</t>
  </si>
  <si>
    <t xml:space="preserve">   30217</t>
  </si>
  <si>
    <t xml:space="preserve">  公务接待费</t>
  </si>
  <si>
    <t xml:space="preserve">   30226</t>
  </si>
  <si>
    <t xml:space="preserve">  劳务费</t>
  </si>
  <si>
    <t xml:space="preserve">   30228</t>
  </si>
  <si>
    <t xml:space="preserve">  工会经费</t>
  </si>
  <si>
    <t xml:space="preserve">   30229</t>
  </si>
  <si>
    <t xml:space="preserve">  福利费</t>
  </si>
  <si>
    <t xml:space="preserve">   30231</t>
  </si>
  <si>
    <t xml:space="preserve">  公务用车运行维护费</t>
  </si>
  <si>
    <t xml:space="preserve">   30299</t>
  </si>
  <si>
    <t xml:space="preserve">  其他商品和服务支出</t>
  </si>
  <si>
    <t xml:space="preserve">  303</t>
  </si>
  <si>
    <t>对个人和家庭的补助</t>
  </si>
  <si>
    <t xml:space="preserve">   30305</t>
  </si>
  <si>
    <t xml:space="preserve">  生活补助</t>
  </si>
  <si>
    <t xml:space="preserve">   30307</t>
  </si>
  <si>
    <t xml:space="preserve">   30399</t>
  </si>
  <si>
    <t xml:space="preserve">  其他对个人和家庭的补助支出</t>
  </si>
  <si>
    <t xml:space="preserve"> 310</t>
  </si>
  <si>
    <t>资本性支出</t>
  </si>
  <si>
    <t xml:space="preserve">  31002</t>
  </si>
  <si>
    <t>办公设备购置</t>
  </si>
  <si>
    <t xml:space="preserve">  31099</t>
  </si>
  <si>
    <t>其他资本性支出</t>
  </si>
  <si>
    <t>附件3-4</t>
  </si>
  <si>
    <t>XXXXX（单位全称）一般公共预算“三公”经费支出表</t>
  </si>
  <si>
    <t>重庆市巴南区桥口坝林场一般公共预算“三公”经费支出表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</si>
  <si>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</si>
  <si>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</si>
  <si>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</si>
  <si>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</si>
  <si>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</si>
  <si>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</si>
  <si>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</si>
  <si>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重庆市巴南区桥口坝林场政府性基金预算支出表</t>
  </si>
  <si>
    <t>本年政府性基金预算财政拨款支出</t>
  </si>
  <si>
    <t>附件3-6</t>
  </si>
  <si>
    <t xml:space="preserve"> 重庆市巴南区桥口坝林场部门收支总表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</si>
  <si>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</si>
  <si>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</si>
  <si>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</si>
  <si>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</si>
  <si>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</si>
  <si>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</si>
  <si>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项目结转支出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</si>
  <si>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</si>
  <si>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</si>
  <si>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</si>
  <si>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</si>
  <si>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</si>
  <si>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</si>
  <si>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</si>
  <si>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</si>
  <si>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重庆市巴南区桥口坝林场部门收入总表</t>
  </si>
  <si>
    <t>科目</t>
  </si>
  <si>
    <t>非教育收费收入预算</t>
  </si>
  <si>
    <t>教育收费收预算入</t>
  </si>
  <si>
    <t>208</t>
  </si>
  <si>
    <t xml:space="preserve"> 社会保障和就业支出</t>
  </si>
  <si>
    <t xml:space="preserve"> 20805</t>
  </si>
  <si>
    <t xml:space="preserve">   行政事业单位离退休</t>
  </si>
  <si>
    <t xml:space="preserve">  2080506</t>
  </si>
  <si>
    <t xml:space="preserve">     机关事业单位职业年金</t>
  </si>
  <si>
    <t xml:space="preserve">  2080599</t>
  </si>
  <si>
    <t xml:space="preserve">     其他行政事业单位离退休</t>
  </si>
  <si>
    <t xml:space="preserve">  2080505</t>
  </si>
  <si>
    <t xml:space="preserve">     机关事业单位养老保险</t>
  </si>
  <si>
    <t xml:space="preserve">  2080502</t>
  </si>
  <si>
    <t xml:space="preserve">     事业单位离退休</t>
  </si>
  <si>
    <t xml:space="preserve"> 21011</t>
  </si>
  <si>
    <t xml:space="preserve"> 2101102</t>
  </si>
  <si>
    <t xml:space="preserve"> 2101199</t>
  </si>
  <si>
    <t xml:space="preserve">      其他事业单位医疗</t>
  </si>
  <si>
    <t xml:space="preserve"> 21302</t>
  </si>
  <si>
    <t xml:space="preserve">  2130204</t>
  </si>
  <si>
    <t xml:space="preserve"> 住房保障支出</t>
  </si>
  <si>
    <t xml:space="preserve"> 22102</t>
  </si>
  <si>
    <t xml:space="preserve">   住房改革支出</t>
  </si>
  <si>
    <t xml:space="preserve">  2210201</t>
  </si>
  <si>
    <t xml:space="preserve">       住房公积金</t>
  </si>
  <si>
    <t>附件3-8</t>
  </si>
  <si>
    <t>重庆市巴南区桥口坝林场部门支出总表</t>
  </si>
  <si>
    <t>上缴上级支出</t>
  </si>
  <si>
    <t>事业单位经营支出</t>
  </si>
  <si>
    <t>对下级单位补助支出</t>
  </si>
  <si>
    <t xml:space="preserve">  208</t>
  </si>
  <si>
    <t xml:space="preserve">  社会保障和就业支出</t>
  </si>
  <si>
    <t xml:space="preserve">   20805</t>
  </si>
  <si>
    <t xml:space="preserve">    2080506</t>
  </si>
  <si>
    <t xml:space="preserve">    2080599</t>
  </si>
  <si>
    <t xml:space="preserve">    2080505</t>
  </si>
  <si>
    <t xml:space="preserve">    2080502</t>
  </si>
  <si>
    <t xml:space="preserve">  210</t>
  </si>
  <si>
    <t xml:space="preserve">   21011</t>
  </si>
  <si>
    <t xml:space="preserve">  213</t>
  </si>
  <si>
    <t xml:space="preserve">   农林水支出</t>
  </si>
  <si>
    <t xml:space="preserve">     林业</t>
  </si>
  <si>
    <t xml:space="preserve">       林业事业机构</t>
  </si>
  <si>
    <t xml:space="preserve">  221</t>
  </si>
  <si>
    <t xml:space="preserve">   22102</t>
  </si>
  <si>
    <t xml:space="preserve">     2210201</t>
  </si>
  <si>
    <t>附件3-9</t>
  </si>
  <si>
    <t>重庆市巴南区桥口坝林场政府采购预算明细表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</si>
  <si>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</si>
  <si>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</si>
  <si>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</si>
  <si>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</si>
  <si>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</si>
  <si>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</si>
  <si>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</si>
  <si>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重庆市巴南区桥口坝林场</t>
  </si>
  <si>
    <t>支出预算总量</t>
  </si>
  <si>
    <t>其中：部门预算支出</t>
  </si>
  <si>
    <t>当年整体绩效目标</t>
  </si>
  <si>
    <t>森林覆盖率达98%，森林火灾发生率为0，森林病虫害除治率达100%，乱砍乱伐发生率为0。</t>
  </si>
  <si>
    <t>绩效指标</t>
  </si>
  <si>
    <t>指标名称</t>
  </si>
  <si>
    <t>指标权重</t>
  </si>
  <si>
    <t>计量单位</t>
  </si>
  <si>
    <t>指标性质</t>
  </si>
  <si>
    <t>指标值</t>
  </si>
  <si>
    <t>森林覆盖率</t>
  </si>
  <si>
    <t>分</t>
  </si>
  <si>
    <t>森林火灾发生率</t>
  </si>
  <si>
    <t>森林病虫害除治率</t>
  </si>
  <si>
    <t>乱砍乱伐发生率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</si>
  <si>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</si>
  <si>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</si>
  <si>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</si>
  <si>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</si>
  <si>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</si>
  <si>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</si>
  <si>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</si>
  <si>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</si>
  <si>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</si>
  <si>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</si>
  <si>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</si>
  <si>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</si>
  <si>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</si>
  <si>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</si>
  <si>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</si>
  <si>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本单位本年度无一般项目支出，故此表无数据。</t>
  </si>
</sst>
</file>

<file path=xl/styles.xml><?xml version="1.0" encoding="utf-8"?>
<styleSheet xmlns="http://schemas.openxmlformats.org/spreadsheetml/2006/main">
  <numFmts count="5"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36" fillId="3" borderId="19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49" applyNumberFormat="1" applyFont="1" applyFill="1" applyBorder="1" applyAlignment="1" applyProtection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49" fontId="15" fillId="0" borderId="1" xfId="51" applyNumberFormat="1" applyFont="1" applyFill="1" applyBorder="1" applyAlignment="1" applyProtection="1">
      <alignment horizontal="left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right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49" fontId="15" fillId="0" borderId="3" xfId="51" applyNumberFormat="1" applyFont="1" applyFill="1" applyBorder="1" applyAlignment="1" applyProtection="1">
      <alignment horizontal="left" vertical="center"/>
    </xf>
    <xf numFmtId="0" fontId="15" fillId="0" borderId="2" xfId="51" applyNumberFormat="1" applyFont="1" applyFill="1" applyBorder="1" applyAlignment="1" applyProtection="1">
      <alignment horizontal="left"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15" fillId="0" borderId="1" xfId="51" applyNumberFormat="1" applyFont="1" applyFill="1" applyBorder="1" applyAlignment="1" applyProtection="1">
      <alignment horizontal="left" vertical="center"/>
    </xf>
    <xf numFmtId="0" fontId="15" fillId="0" borderId="1" xfId="51" applyNumberFormat="1" applyFont="1" applyFill="1" applyBorder="1" applyAlignment="1" applyProtection="1">
      <alignment horizontal="right" vertical="center"/>
    </xf>
    <xf numFmtId="0" fontId="16" fillId="0" borderId="1" xfId="51" applyFill="1" applyBorder="1"/>
    <xf numFmtId="176" fontId="15" fillId="0" borderId="1" xfId="51" applyNumberFormat="1" applyFont="1" applyFill="1" applyBorder="1" applyAlignment="1" applyProtection="1">
      <alignment horizontal="left" vertical="center"/>
    </xf>
    <xf numFmtId="4" fontId="15" fillId="0" borderId="1" xfId="51" applyNumberFormat="1" applyFont="1" applyFill="1" applyBorder="1" applyAlignment="1" applyProtection="1">
      <alignment horizontal="right" vertical="center"/>
    </xf>
    <xf numFmtId="0" fontId="15" fillId="0" borderId="1" xfId="51" applyFont="1" applyFill="1" applyBorder="1"/>
    <xf numFmtId="49" fontId="10" fillId="0" borderId="1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right" vertical="center" wrapText="1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49" fontId="15" fillId="0" borderId="3" xfId="51" applyNumberFormat="1" applyFont="1" applyFill="1" applyBorder="1" applyAlignment="1" applyProtection="1">
      <alignment vertical="center"/>
    </xf>
    <xf numFmtId="0" fontId="15" fillId="0" borderId="9" xfId="51" applyNumberFormat="1" applyFont="1" applyFill="1" applyBorder="1" applyAlignment="1" applyProtection="1">
      <alignment horizontal="right" vertical="center" wrapText="1"/>
    </xf>
    <xf numFmtId="0" fontId="15" fillId="0" borderId="1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0" fillId="0" borderId="2" xfId="51" applyNumberFormat="1" applyFont="1" applyFill="1" applyBorder="1" applyAlignment="1" applyProtection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Continuous" vertical="center" wrapText="1"/>
    </xf>
    <xf numFmtId="0" fontId="10" fillId="0" borderId="11" xfId="51" applyFont="1" applyFill="1" applyBorder="1" applyAlignment="1">
      <alignment vertical="center"/>
    </xf>
    <xf numFmtId="4" fontId="10" fillId="0" borderId="12" xfId="50" applyNumberFormat="1" applyFont="1" applyFill="1" applyBorder="1" applyAlignment="1">
      <alignment horizontal="right" vertical="center" wrapText="1"/>
    </xf>
    <xf numFmtId="4" fontId="10" fillId="0" borderId="3" xfId="50" applyNumberFormat="1" applyFont="1" applyBorder="1" applyAlignment="1">
      <alignment horizontal="left" vertical="center"/>
    </xf>
    <xf numFmtId="4" fontId="10" fillId="0" borderId="3" xfId="50" applyNumberFormat="1" applyFont="1" applyBorder="1" applyAlignment="1">
      <alignment horizontal="right" vertical="center"/>
    </xf>
    <xf numFmtId="0" fontId="10" fillId="0" borderId="5" xfId="51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10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0" fontId="10" fillId="0" borderId="5" xfId="51" applyFont="1" applyBorder="1" applyAlignment="1">
      <alignment horizontal="left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0" fillId="0" borderId="5" xfId="51" applyFont="1" applyFill="1" applyBorder="1" applyAlignment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10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>
      <alignment horizontal="left" vertical="center" wrapText="1"/>
    </xf>
    <xf numFmtId="0" fontId="10" fillId="0" borderId="10" xfId="51" applyFont="1" applyFill="1" applyBorder="1" applyAlignment="1">
      <alignment vertical="center" wrapText="1"/>
    </xf>
    <xf numFmtId="4" fontId="10" fillId="0" borderId="10" xfId="51" applyNumberFormat="1" applyFont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0" xfId="5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6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1" xfId="51" applyNumberFormat="1" applyFont="1" applyFill="1" applyBorder="1" applyAlignment="1">
      <alignment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0" fillId="0" borderId="13" xfId="51" applyNumberFormat="1" applyFont="1" applyFill="1" applyBorder="1" applyAlignment="1" applyProtection="1">
      <alignment horizontal="center" vertical="center"/>
    </xf>
    <xf numFmtId="0" fontId="10" fillId="0" borderId="6" xfId="51" applyNumberFormat="1" applyFont="1" applyFill="1" applyBorder="1" applyAlignment="1" applyProtection="1">
      <alignment horizontal="center" vertical="center"/>
    </xf>
    <xf numFmtId="0" fontId="10" fillId="0" borderId="1" xfId="51" applyNumberFormat="1" applyFont="1" applyFill="1" applyBorder="1" applyAlignment="1" applyProtection="1">
      <alignment horizontal="right" vertical="center"/>
    </xf>
    <xf numFmtId="49" fontId="10" fillId="0" borderId="5" xfId="51" applyNumberFormat="1" applyFont="1" applyFill="1" applyBorder="1" applyAlignment="1" applyProtection="1">
      <alignment horizontal="center" vertical="center"/>
    </xf>
    <xf numFmtId="176" fontId="10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5" xfId="51" applyNumberFormat="1" applyFont="1" applyFill="1" applyBorder="1" applyAlignment="1" applyProtection="1"/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1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right"/>
    </xf>
    <xf numFmtId="2" fontId="15" fillId="0" borderId="3" xfId="51" applyNumberFormat="1" applyFont="1" applyFill="1" applyBorder="1" applyAlignment="1" applyProtection="1">
      <alignment horizontal="right" vertical="center"/>
    </xf>
    <xf numFmtId="176" fontId="15" fillId="0" borderId="2" xfId="51" applyNumberFormat="1" applyFont="1" applyFill="1" applyBorder="1" applyAlignment="1" applyProtection="1">
      <alignment horizontal="left" vertical="center"/>
    </xf>
    <xf numFmtId="4" fontId="10" fillId="0" borderId="4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center" vertical="center"/>
    </xf>
    <xf numFmtId="4" fontId="10" fillId="0" borderId="3" xfId="50" applyNumberFormat="1" applyFont="1" applyBorder="1" applyAlignment="1">
      <alignment horizontal="center" vertical="center"/>
    </xf>
    <xf numFmtId="0" fontId="10" fillId="0" borderId="5" xfId="50" applyFont="1" applyFill="1" applyBorder="1" applyAlignment="1">
      <alignment horizontal="left" vertical="center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0" fontId="10" fillId="0" borderId="5" xfId="50" applyFont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8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533</v>
      </c>
      <c r="B1" s="28"/>
      <c r="C1" s="28"/>
      <c r="D1" s="28"/>
      <c r="E1" s="28"/>
      <c r="F1" s="28"/>
    </row>
    <row r="2" ht="40.5" customHeight="1" spans="1:11">
      <c r="A2" s="29" t="s">
        <v>534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481</v>
      </c>
      <c r="D4" s="31" t="s">
        <v>470</v>
      </c>
      <c r="E4" s="31" t="s">
        <v>471</v>
      </c>
      <c r="F4" s="31" t="s">
        <v>472</v>
      </c>
      <c r="G4" s="31" t="s">
        <v>473</v>
      </c>
      <c r="H4" s="31"/>
      <c r="I4" s="31" t="s">
        <v>474</v>
      </c>
      <c r="J4" s="31" t="s">
        <v>475</v>
      </c>
      <c r="K4" s="31" t="s">
        <v>479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487</v>
      </c>
      <c r="H5" s="31" t="s">
        <v>535</v>
      </c>
      <c r="I5" s="31"/>
      <c r="J5" s="31"/>
      <c r="K5" s="31"/>
    </row>
    <row r="6" ht="30" customHeight="1" spans="1:11">
      <c r="A6" s="32" t="s">
        <v>318</v>
      </c>
      <c r="B6" s="33">
        <v>0.8</v>
      </c>
      <c r="C6" s="33"/>
      <c r="D6" s="33">
        <v>0.8</v>
      </c>
      <c r="E6" s="33"/>
      <c r="F6" s="33"/>
      <c r="G6" s="33"/>
      <c r="H6" s="33"/>
      <c r="I6" s="33"/>
      <c r="J6" s="33"/>
      <c r="K6" s="33"/>
    </row>
    <row r="7" ht="48" customHeight="1" spans="1:11">
      <c r="A7" s="34" t="s">
        <v>536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48" customHeight="1" spans="1:11">
      <c r="A8" s="34" t="s">
        <v>537</v>
      </c>
      <c r="B8" s="33">
        <v>0.8</v>
      </c>
      <c r="C8" s="33"/>
      <c r="D8" s="33">
        <v>0.8</v>
      </c>
      <c r="E8" s="33"/>
      <c r="F8" s="33"/>
      <c r="G8" s="33"/>
      <c r="H8" s="33"/>
      <c r="I8" s="33"/>
      <c r="J8" s="33"/>
      <c r="K8" s="33"/>
    </row>
    <row r="9" ht="49.5" customHeight="1" spans="1:11">
      <c r="A9" s="34" t="s">
        <v>538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workbookViewId="0">
      <selection activeCell="I8" sqref="I8"/>
    </sheetView>
  </sheetViews>
  <sheetFormatPr defaultColWidth="9" defaultRowHeight="12.75" outlineLevelCol="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539</v>
      </c>
    </row>
    <row r="2" ht="47.25" customHeight="1" spans="1:6">
      <c r="A2" s="14" t="s">
        <v>540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541</v>
      </c>
      <c r="B4" s="16" t="s">
        <v>542</v>
      </c>
      <c r="C4" s="16"/>
      <c r="D4" s="16" t="s">
        <v>543</v>
      </c>
      <c r="E4" s="16">
        <v>918.11</v>
      </c>
      <c r="F4" s="16"/>
    </row>
    <row r="5" ht="36" customHeight="1" spans="1:6">
      <c r="A5" s="16"/>
      <c r="B5" s="16"/>
      <c r="C5" s="16"/>
      <c r="D5" s="16" t="s">
        <v>544</v>
      </c>
      <c r="E5" s="16">
        <v>918.11</v>
      </c>
      <c r="F5" s="16"/>
    </row>
    <row r="6" ht="73.5" customHeight="1" spans="1:6">
      <c r="A6" s="16" t="s">
        <v>545</v>
      </c>
      <c r="B6" s="16" t="s">
        <v>546</v>
      </c>
      <c r="C6" s="16"/>
      <c r="D6" s="16"/>
      <c r="E6" s="16"/>
      <c r="F6" s="16"/>
    </row>
    <row r="7" ht="26.25" customHeight="1" spans="1:6">
      <c r="A7" s="17" t="s">
        <v>547</v>
      </c>
      <c r="B7" s="16" t="s">
        <v>548</v>
      </c>
      <c r="C7" s="16" t="s">
        <v>549</v>
      </c>
      <c r="D7" s="16" t="s">
        <v>550</v>
      </c>
      <c r="E7" s="16" t="s">
        <v>551</v>
      </c>
      <c r="F7" s="16" t="s">
        <v>552</v>
      </c>
    </row>
    <row r="8" ht="26.25" customHeight="1" spans="1:6">
      <c r="A8" s="17"/>
      <c r="B8" s="16" t="s">
        <v>553</v>
      </c>
      <c r="C8" s="16">
        <v>30</v>
      </c>
      <c r="D8" s="18" t="s">
        <v>554</v>
      </c>
      <c r="E8" s="16"/>
      <c r="F8" s="19">
        <v>0.98</v>
      </c>
    </row>
    <row r="9" ht="26.25" customHeight="1" spans="1:6">
      <c r="A9" s="17"/>
      <c r="B9" s="16" t="s">
        <v>555</v>
      </c>
      <c r="C9" s="16">
        <v>30</v>
      </c>
      <c r="D9" s="18" t="s">
        <v>554</v>
      </c>
      <c r="E9" s="16"/>
      <c r="F9" s="16">
        <v>0</v>
      </c>
    </row>
    <row r="10" ht="26.25" customHeight="1" spans="1:6">
      <c r="A10" s="17"/>
      <c r="B10" s="16" t="s">
        <v>556</v>
      </c>
      <c r="C10" s="17">
        <v>30</v>
      </c>
      <c r="D10" s="17" t="s">
        <v>554</v>
      </c>
      <c r="E10" s="17"/>
      <c r="F10" s="20">
        <v>1</v>
      </c>
    </row>
    <row r="11" ht="26.25" customHeight="1" spans="1:6">
      <c r="A11" s="17"/>
      <c r="B11" s="16" t="s">
        <v>557</v>
      </c>
      <c r="C11" s="17">
        <v>10</v>
      </c>
      <c r="D11" s="17" t="s">
        <v>554</v>
      </c>
      <c r="E11" s="17"/>
      <c r="F11" s="17">
        <v>0</v>
      </c>
    </row>
    <row r="12" spans="1:6">
      <c r="A12" s="21"/>
      <c r="B12" s="22"/>
      <c r="C12" s="23"/>
      <c r="D12" s="23"/>
      <c r="E12" s="23"/>
      <c r="F12" s="22"/>
    </row>
    <row r="13" spans="1:6">
      <c r="A13" s="21"/>
      <c r="B13" s="22"/>
      <c r="C13" s="23"/>
      <c r="D13" s="23"/>
      <c r="E13" s="23"/>
      <c r="F13" s="22"/>
    </row>
    <row r="14" spans="1:6">
      <c r="A14" s="21"/>
      <c r="B14" s="22"/>
      <c r="C14" s="23"/>
      <c r="D14" s="23"/>
      <c r="E14" s="23"/>
      <c r="F14" s="22"/>
    </row>
    <row r="15" spans="1:6">
      <c r="A15" s="21"/>
      <c r="B15" s="22"/>
      <c r="C15" s="23"/>
      <c r="D15" s="23"/>
      <c r="E15" s="23"/>
      <c r="F15" s="22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2:6">
      <c r="B31" s="24"/>
      <c r="C31" s="25"/>
      <c r="D31" s="25"/>
      <c r="E31" s="25"/>
      <c r="F31" s="24"/>
    </row>
    <row r="32" spans="2:6">
      <c r="B32" s="24"/>
      <c r="C32" s="25"/>
      <c r="D32" s="25"/>
      <c r="E32" s="25"/>
      <c r="F32" s="24"/>
    </row>
    <row r="33" spans="2:6">
      <c r="B33" s="24"/>
      <c r="C33" s="24"/>
      <c r="D33" s="24"/>
      <c r="E33" s="24"/>
      <c r="F33" s="24"/>
    </row>
    <row r="34" spans="2:6">
      <c r="B34" s="24"/>
      <c r="C34" s="24"/>
      <c r="D34" s="24"/>
      <c r="E34" s="24"/>
      <c r="F34" s="24"/>
    </row>
    <row r="35" spans="2:6">
      <c r="B35" s="24"/>
      <c r="C35" s="24"/>
      <c r="D35" s="24"/>
      <c r="E35" s="24"/>
      <c r="F35" s="24"/>
    </row>
    <row r="36" spans="2:6">
      <c r="B36" s="24"/>
      <c r="C36" s="24"/>
      <c r="D36" s="24"/>
      <c r="E36" s="24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</sheetData>
  <mergeCells count="7">
    <mergeCell ref="A2:F2"/>
    <mergeCell ref="E4:F4"/>
    <mergeCell ref="E5:F5"/>
    <mergeCell ref="B6:F6"/>
    <mergeCell ref="A4:A5"/>
    <mergeCell ref="A7:A11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25" sqref="B25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558</v>
      </c>
    </row>
    <row r="2" ht="40.5" customHeight="1" spans="1:7">
      <c r="A2" s="3" t="s">
        <v>559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560</v>
      </c>
      <c r="B4" s="7"/>
      <c r="C4" s="7"/>
      <c r="D4" s="7"/>
      <c r="E4" s="7" t="s">
        <v>561</v>
      </c>
      <c r="F4" s="7"/>
      <c r="G4" s="7"/>
    </row>
    <row r="5" ht="27.75" customHeight="1" spans="1:7">
      <c r="A5" s="7" t="s">
        <v>562</v>
      </c>
      <c r="B5" s="7" t="s">
        <v>563</v>
      </c>
      <c r="C5" s="7"/>
      <c r="D5" s="7"/>
      <c r="E5" s="7" t="s">
        <v>564</v>
      </c>
      <c r="F5" s="7"/>
      <c r="G5" s="7"/>
    </row>
    <row r="6" ht="27.75" customHeight="1" spans="1:7">
      <c r="A6" s="7"/>
      <c r="B6" s="7"/>
      <c r="C6" s="7"/>
      <c r="D6" s="7"/>
      <c r="E6" s="7" t="s">
        <v>565</v>
      </c>
      <c r="F6" s="7"/>
      <c r="G6" s="7"/>
    </row>
    <row r="7" ht="34.5" customHeight="1" spans="1:7">
      <c r="A7" s="7" t="s">
        <v>566</v>
      </c>
      <c r="B7" s="7"/>
      <c r="C7" s="7"/>
      <c r="D7" s="7"/>
      <c r="E7" s="7"/>
      <c r="F7" s="7"/>
      <c r="G7" s="7"/>
    </row>
    <row r="8" ht="34.5" customHeight="1" spans="1:7">
      <c r="A8" s="7" t="s">
        <v>567</v>
      </c>
      <c r="B8" s="7"/>
      <c r="C8" s="7"/>
      <c r="D8" s="7"/>
      <c r="E8" s="7"/>
      <c r="F8" s="7"/>
      <c r="G8" s="7"/>
    </row>
    <row r="9" ht="34.5" customHeight="1" spans="1:7">
      <c r="A9" s="7" t="s">
        <v>568</v>
      </c>
      <c r="B9" s="7"/>
      <c r="C9" s="7"/>
      <c r="D9" s="7"/>
      <c r="E9" s="7"/>
      <c r="F9" s="7"/>
      <c r="G9" s="7"/>
    </row>
    <row r="10" ht="23.25" customHeight="1" spans="1:7">
      <c r="A10" s="8" t="s">
        <v>547</v>
      </c>
      <c r="B10" s="7" t="s">
        <v>548</v>
      </c>
      <c r="C10" s="7" t="s">
        <v>549</v>
      </c>
      <c r="D10" s="7" t="s">
        <v>550</v>
      </c>
      <c r="E10" s="7" t="s">
        <v>551</v>
      </c>
      <c r="F10" s="7" t="s">
        <v>552</v>
      </c>
      <c r="G10" s="7" t="s">
        <v>569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spans="1:1">
      <c r="A21" s="11" t="s">
        <v>570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23" sqref="C23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571</v>
      </c>
    </row>
    <row r="2" ht="51.75" customHeight="1" spans="1:6">
      <c r="A2" s="3" t="s">
        <v>572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560</v>
      </c>
      <c r="B4" s="7"/>
      <c r="C4" s="7"/>
      <c r="D4" s="7"/>
      <c r="E4" s="7" t="s">
        <v>561</v>
      </c>
      <c r="F4" s="7"/>
    </row>
    <row r="5" ht="26.25" customHeight="1" spans="1:6">
      <c r="A5" s="7" t="s">
        <v>562</v>
      </c>
      <c r="B5" s="7" t="s">
        <v>563</v>
      </c>
      <c r="C5" s="7"/>
      <c r="D5" s="7"/>
      <c r="E5" s="7" t="s">
        <v>564</v>
      </c>
      <c r="F5" s="7"/>
    </row>
    <row r="6" ht="26.25" customHeight="1" spans="1:6">
      <c r="A6" s="7"/>
      <c r="B6" s="7"/>
      <c r="C6" s="7"/>
      <c r="D6" s="7"/>
      <c r="E6" s="7" t="s">
        <v>565</v>
      </c>
      <c r="F6" s="7"/>
    </row>
    <row r="7" ht="39" customHeight="1" spans="1:6">
      <c r="A7" s="7" t="s">
        <v>566</v>
      </c>
      <c r="B7" s="7"/>
      <c r="C7" s="7"/>
      <c r="D7" s="7"/>
      <c r="E7" s="7"/>
      <c r="F7" s="7"/>
    </row>
    <row r="8" ht="39" customHeight="1" spans="1:6">
      <c r="A8" s="7" t="s">
        <v>567</v>
      </c>
      <c r="B8" s="7"/>
      <c r="C8" s="7"/>
      <c r="D8" s="7"/>
      <c r="E8" s="7"/>
      <c r="F8" s="7"/>
    </row>
    <row r="9" ht="39" customHeight="1" spans="1:6">
      <c r="A9" s="7" t="s">
        <v>568</v>
      </c>
      <c r="B9" s="7"/>
      <c r="C9" s="7"/>
      <c r="D9" s="7"/>
      <c r="E9" s="7"/>
      <c r="F9" s="7"/>
    </row>
    <row r="10" ht="21" customHeight="1" spans="1:6">
      <c r="A10" s="8" t="s">
        <v>547</v>
      </c>
      <c r="B10" s="7" t="s">
        <v>548</v>
      </c>
      <c r="C10" s="7" t="s">
        <v>549</v>
      </c>
      <c r="D10" s="7" t="s">
        <v>550</v>
      </c>
      <c r="E10" s="7" t="s">
        <v>551</v>
      </c>
      <c r="F10" s="7" t="s">
        <v>552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11" t="s">
        <v>573</v>
      </c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8" sqref="F18"/>
    </sheetView>
  </sheetViews>
  <sheetFormatPr defaultColWidth="6.875" defaultRowHeight="20.1" customHeight="1"/>
  <cols>
    <col min="1" max="1" width="22.875" style="160" customWidth="1"/>
    <col min="2" max="2" width="19" style="160" customWidth="1"/>
    <col min="3" max="3" width="20.5" style="160" customWidth="1"/>
    <col min="4" max="7" width="19" style="160" customWidth="1"/>
    <col min="8" max="256" width="6.875" style="161"/>
    <col min="257" max="257" width="22.875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75" style="161"/>
    <col min="513" max="513" width="22.875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75" style="161"/>
    <col min="769" max="769" width="22.875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75" style="161"/>
    <col min="1025" max="1025" width="22.875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75" style="161"/>
    <col min="1281" max="1281" width="22.875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75" style="161"/>
    <col min="1537" max="1537" width="22.875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75" style="161"/>
    <col min="1793" max="1793" width="22.875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75" style="161"/>
    <col min="2049" max="2049" width="22.875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75" style="161"/>
    <col min="2305" max="2305" width="22.875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75" style="161"/>
    <col min="2561" max="2561" width="22.875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75" style="161"/>
    <col min="2817" max="2817" width="22.875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75" style="161"/>
    <col min="3073" max="3073" width="22.875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75" style="161"/>
    <col min="3329" max="3329" width="22.875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75" style="161"/>
    <col min="3585" max="3585" width="22.875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75" style="161"/>
    <col min="3841" max="3841" width="22.875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75" style="161"/>
    <col min="4097" max="4097" width="22.875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75" style="161"/>
    <col min="4353" max="4353" width="22.875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75" style="161"/>
    <col min="4609" max="4609" width="22.875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75" style="161"/>
    <col min="4865" max="4865" width="22.875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75" style="161"/>
    <col min="5121" max="5121" width="22.875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75" style="161"/>
    <col min="5377" max="5377" width="22.875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75" style="161"/>
    <col min="5633" max="5633" width="22.875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75" style="161"/>
    <col min="5889" max="5889" width="22.875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75" style="161"/>
    <col min="6145" max="6145" width="22.875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75" style="161"/>
    <col min="6401" max="6401" width="22.875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75" style="161"/>
    <col min="6657" max="6657" width="22.875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75" style="161"/>
    <col min="6913" max="6913" width="22.875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75" style="161"/>
    <col min="7169" max="7169" width="22.875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75" style="161"/>
    <col min="7425" max="7425" width="22.875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75" style="161"/>
    <col min="7681" max="7681" width="22.875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75" style="161"/>
    <col min="7937" max="7937" width="22.875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75" style="161"/>
    <col min="8193" max="8193" width="22.875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75" style="161"/>
    <col min="8449" max="8449" width="22.875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75" style="161"/>
    <col min="8705" max="8705" width="22.875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75" style="161"/>
    <col min="8961" max="8961" width="22.875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75" style="161"/>
    <col min="9217" max="9217" width="22.875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75" style="161"/>
    <col min="9473" max="9473" width="22.875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75" style="161"/>
    <col min="9729" max="9729" width="22.875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75" style="161"/>
    <col min="9985" max="9985" width="22.875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75" style="161"/>
    <col min="10241" max="10241" width="22.875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75" style="161"/>
    <col min="10497" max="10497" width="22.875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75" style="161"/>
    <col min="10753" max="10753" width="22.875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75" style="161"/>
    <col min="11009" max="11009" width="22.875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75" style="161"/>
    <col min="11265" max="11265" width="22.875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75" style="161"/>
    <col min="11521" max="11521" width="22.875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75" style="161"/>
    <col min="11777" max="11777" width="22.875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75" style="161"/>
    <col min="12033" max="12033" width="22.875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75" style="161"/>
    <col min="12289" max="12289" width="22.875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75" style="161"/>
    <col min="12545" max="12545" width="22.875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75" style="161"/>
    <col min="12801" max="12801" width="22.875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75" style="161"/>
    <col min="13057" max="13057" width="22.875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75" style="161"/>
    <col min="13313" max="13313" width="22.875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75" style="161"/>
    <col min="13569" max="13569" width="22.875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75" style="161"/>
    <col min="13825" max="13825" width="22.875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75" style="161"/>
    <col min="14081" max="14081" width="22.875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75" style="161"/>
    <col min="14337" max="14337" width="22.875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75" style="161"/>
    <col min="14593" max="14593" width="22.875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75" style="161"/>
    <col min="14849" max="14849" width="22.875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75" style="161"/>
    <col min="15105" max="15105" width="22.875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75" style="161"/>
    <col min="15361" max="15361" width="22.875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75" style="161"/>
    <col min="15617" max="15617" width="22.875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75" style="161"/>
    <col min="15873" max="15873" width="22.875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75" style="161"/>
    <col min="16129" max="16129" width="22.875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75" style="161"/>
  </cols>
  <sheetData>
    <row r="1" s="159" customFormat="1" customHeight="1" spans="1:7">
      <c r="A1" s="27" t="s">
        <v>311</v>
      </c>
      <c r="B1" s="162"/>
      <c r="C1" s="162"/>
      <c r="D1" s="162"/>
      <c r="E1" s="162"/>
      <c r="F1" s="162"/>
      <c r="G1" s="162"/>
    </row>
    <row r="2" s="159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91">
        <f>B8</f>
        <v>918.11</v>
      </c>
      <c r="C7" s="172" t="s">
        <v>323</v>
      </c>
      <c r="D7" s="93">
        <f>E7+F7</f>
        <v>961.94</v>
      </c>
      <c r="E7" s="93">
        <f>E8+E9+E10+E11+E12</f>
        <v>920.63</v>
      </c>
      <c r="F7" s="93">
        <v>41.31</v>
      </c>
      <c r="G7" s="93"/>
    </row>
    <row r="8" s="159" customFormat="1" customHeight="1" spans="1:7">
      <c r="A8" s="173" t="s">
        <v>324</v>
      </c>
      <c r="B8" s="174">
        <v>918.11</v>
      </c>
      <c r="C8" s="96" t="s">
        <v>325</v>
      </c>
      <c r="D8" s="97">
        <v>125.52</v>
      </c>
      <c r="E8" s="97">
        <v>125.52</v>
      </c>
      <c r="F8" s="97"/>
      <c r="G8" s="97"/>
    </row>
    <row r="9" s="159" customFormat="1" customHeight="1" spans="1:7">
      <c r="A9" s="173" t="s">
        <v>326</v>
      </c>
      <c r="B9" s="95"/>
      <c r="C9" s="96" t="s">
        <v>327</v>
      </c>
      <c r="D9" s="97">
        <v>39.19</v>
      </c>
      <c r="E9" s="97">
        <v>39.19</v>
      </c>
      <c r="F9" s="97"/>
      <c r="G9" s="97"/>
    </row>
    <row r="10" s="159" customFormat="1" customHeight="1" spans="1:7">
      <c r="A10" s="175" t="s">
        <v>328</v>
      </c>
      <c r="B10" s="176"/>
      <c r="C10" s="102" t="s">
        <v>329</v>
      </c>
      <c r="D10" s="97">
        <v>717.58</v>
      </c>
      <c r="E10" s="97">
        <v>717.58</v>
      </c>
      <c r="F10" s="97"/>
      <c r="G10" s="97"/>
    </row>
    <row r="11" s="159" customFormat="1" customHeight="1" spans="1:7">
      <c r="A11" s="177" t="s">
        <v>330</v>
      </c>
      <c r="B11" s="91">
        <f>B12+B13</f>
        <v>43.83</v>
      </c>
      <c r="C11" s="103" t="s">
        <v>331</v>
      </c>
      <c r="D11" s="97">
        <v>35.82</v>
      </c>
      <c r="E11" s="97">
        <v>35.82</v>
      </c>
      <c r="F11" s="97"/>
      <c r="G11" s="97"/>
    </row>
    <row r="12" s="159" customFormat="1" customHeight="1" spans="1:7">
      <c r="A12" s="175" t="s">
        <v>324</v>
      </c>
      <c r="B12" s="174">
        <v>2.52</v>
      </c>
      <c r="C12" s="102" t="s">
        <v>332</v>
      </c>
      <c r="D12" s="178">
        <f>E12+F12</f>
        <v>20.27</v>
      </c>
      <c r="E12" s="97">
        <v>2.52</v>
      </c>
      <c r="F12" s="97">
        <v>17.75</v>
      </c>
      <c r="G12" s="97"/>
    </row>
    <row r="13" s="159" customFormat="1" customHeight="1" spans="1:7">
      <c r="A13" s="175" t="s">
        <v>326</v>
      </c>
      <c r="B13" s="95">
        <v>41.31</v>
      </c>
      <c r="C13" s="102" t="s">
        <v>333</v>
      </c>
      <c r="D13" s="97">
        <v>23.56</v>
      </c>
      <c r="E13" s="97"/>
      <c r="F13" s="97">
        <v>23.56</v>
      </c>
      <c r="G13" s="97"/>
    </row>
    <row r="14" s="159" customFormat="1" customHeight="1" spans="1:13">
      <c r="A14" s="173" t="s">
        <v>328</v>
      </c>
      <c r="B14" s="176"/>
      <c r="C14" s="102"/>
      <c r="D14" s="97"/>
      <c r="E14" s="97"/>
      <c r="F14" s="97"/>
      <c r="G14" s="97"/>
      <c r="M14" s="185"/>
    </row>
    <row r="15" s="159" customFormat="1" customHeight="1" spans="1:7">
      <c r="A15" s="177"/>
      <c r="B15" s="179"/>
      <c r="C15" s="103"/>
      <c r="D15" s="178"/>
      <c r="E15" s="178"/>
      <c r="F15" s="178"/>
      <c r="G15" s="178"/>
    </row>
    <row r="16" s="159" customFormat="1" customHeight="1" spans="1:7">
      <c r="A16" s="177"/>
      <c r="B16" s="179"/>
      <c r="C16" s="179" t="s">
        <v>334</v>
      </c>
      <c r="D16" s="180"/>
      <c r="E16" s="181"/>
      <c r="F16" s="181"/>
      <c r="G16" s="181">
        <f>B10+B14-G7</f>
        <v>0</v>
      </c>
    </row>
    <row r="17" s="159" customFormat="1" customHeight="1" spans="1:7">
      <c r="A17" s="177"/>
      <c r="B17" s="179"/>
      <c r="C17" s="179"/>
      <c r="D17" s="181"/>
      <c r="E17" s="181"/>
      <c r="F17" s="181"/>
      <c r="G17" s="182"/>
    </row>
    <row r="18" s="159" customFormat="1" customHeight="1" spans="1:7">
      <c r="A18" s="177" t="s">
        <v>335</v>
      </c>
      <c r="B18" s="182">
        <f>B7+B11</f>
        <v>961.94</v>
      </c>
      <c r="C18" s="183" t="s">
        <v>336</v>
      </c>
      <c r="D18" s="181">
        <f>SUM(D7+D16)</f>
        <v>961.94</v>
      </c>
      <c r="E18" s="181">
        <f>SUM(E7+E16)</f>
        <v>920.63</v>
      </c>
      <c r="F18" s="181">
        <f>F12+F13</f>
        <v>41.31</v>
      </c>
      <c r="G18" s="181">
        <f>SUM(G7+G16)</f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workbookViewId="0">
      <selection activeCell="H18" sqref="H18"/>
    </sheetView>
  </sheetViews>
  <sheetFormatPr defaultColWidth="6.875" defaultRowHeight="12.75" customHeight="1" outlineLevelCol="4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ht="20.1" customHeight="1" spans="1:1">
      <c r="A1" s="36" t="s">
        <v>337</v>
      </c>
    </row>
    <row r="2" ht="20.1" customHeight="1" spans="1:1">
      <c r="A2" s="36"/>
    </row>
    <row r="3" ht="36" customHeight="1" spans="1:5">
      <c r="A3" s="154" t="s">
        <v>338</v>
      </c>
      <c r="B3" s="119"/>
      <c r="C3" s="119"/>
      <c r="D3" s="119"/>
      <c r="E3" s="119"/>
    </row>
    <row r="4" ht="20.1" customHeight="1" spans="1:5">
      <c r="A4" s="134"/>
      <c r="B4" s="119"/>
      <c r="C4" s="119"/>
      <c r="D4" s="119"/>
      <c r="E4" s="119"/>
    </row>
    <row r="5" ht="20.1" customHeight="1" spans="1:5">
      <c r="A5" s="44"/>
      <c r="B5" s="43"/>
      <c r="C5" s="43"/>
      <c r="D5" s="43"/>
      <c r="E5" s="155" t="s">
        <v>313</v>
      </c>
    </row>
    <row r="6" ht="20.1" customHeight="1" spans="1:5">
      <c r="A6" s="67" t="s">
        <v>339</v>
      </c>
      <c r="B6" s="67"/>
      <c r="C6" s="67" t="s">
        <v>340</v>
      </c>
      <c r="D6" s="67"/>
      <c r="E6" s="67"/>
    </row>
    <row r="7" ht="20.1" customHeight="1" spans="1:5">
      <c r="A7" s="88" t="s">
        <v>341</v>
      </c>
      <c r="B7" s="88" t="s">
        <v>342</v>
      </c>
      <c r="C7" s="88" t="s">
        <v>343</v>
      </c>
      <c r="D7" s="88" t="s">
        <v>344</v>
      </c>
      <c r="E7" s="88" t="s">
        <v>345</v>
      </c>
    </row>
    <row r="8" ht="20.1" customHeight="1" spans="1:5">
      <c r="A8" s="51">
        <v>415003</v>
      </c>
      <c r="B8" s="47" t="s">
        <v>346</v>
      </c>
      <c r="C8" s="88">
        <f>C9+C15+C19+C22</f>
        <v>918.11</v>
      </c>
      <c r="D8" s="88">
        <v>918.11</v>
      </c>
      <c r="E8" s="137"/>
    </row>
    <row r="9" ht="20.1" customHeight="1" spans="1:5">
      <c r="A9" s="51" t="s">
        <v>347</v>
      </c>
      <c r="B9" s="52" t="s">
        <v>348</v>
      </c>
      <c r="C9" s="48">
        <v>125.52</v>
      </c>
      <c r="D9" s="48">
        <v>125.52</v>
      </c>
      <c r="E9" s="137"/>
    </row>
    <row r="10" ht="20.1" customHeight="1" spans="1:5">
      <c r="A10" s="51" t="s">
        <v>349</v>
      </c>
      <c r="B10" s="52" t="s">
        <v>350</v>
      </c>
      <c r="C10" s="48">
        <v>125.52</v>
      </c>
      <c r="D10" s="48">
        <v>125.52</v>
      </c>
      <c r="E10" s="137"/>
    </row>
    <row r="11" ht="20.1" customHeight="1" spans="1:5">
      <c r="A11" s="51" t="s">
        <v>351</v>
      </c>
      <c r="B11" s="52" t="s">
        <v>352</v>
      </c>
      <c r="C11" s="48">
        <v>31.52</v>
      </c>
      <c r="D11" s="48">
        <v>31.52</v>
      </c>
      <c r="E11" s="137"/>
    </row>
    <row r="12" ht="20.1" customHeight="1" spans="1:5">
      <c r="A12" s="51" t="s">
        <v>353</v>
      </c>
      <c r="B12" s="52" t="s">
        <v>354</v>
      </c>
      <c r="C12" s="156">
        <v>46</v>
      </c>
      <c r="D12" s="156">
        <v>46</v>
      </c>
      <c r="E12" s="137"/>
    </row>
    <row r="13" ht="20.1" customHeight="1" spans="1:5">
      <c r="A13" s="51" t="s">
        <v>355</v>
      </c>
      <c r="B13" s="52" t="s">
        <v>356</v>
      </c>
      <c r="C13" s="48">
        <v>47.75</v>
      </c>
      <c r="D13" s="48">
        <v>47.75</v>
      </c>
      <c r="E13" s="137"/>
    </row>
    <row r="14" ht="20.1" customHeight="1" spans="1:5">
      <c r="A14" s="51" t="s">
        <v>357</v>
      </c>
      <c r="B14" s="52" t="s">
        <v>358</v>
      </c>
      <c r="C14" s="156">
        <v>2.5</v>
      </c>
      <c r="D14" s="156">
        <v>2.5</v>
      </c>
      <c r="E14" s="137"/>
    </row>
    <row r="15" ht="20.1" customHeight="1" spans="1:5">
      <c r="A15" s="51" t="s">
        <v>359</v>
      </c>
      <c r="B15" s="52" t="s">
        <v>360</v>
      </c>
      <c r="C15" s="48">
        <v>39.19</v>
      </c>
      <c r="D15" s="48">
        <v>39.19</v>
      </c>
      <c r="E15" s="137"/>
    </row>
    <row r="16" ht="20.1" customHeight="1" spans="1:5">
      <c r="A16" s="51" t="s">
        <v>361</v>
      </c>
      <c r="B16" s="52" t="s">
        <v>362</v>
      </c>
      <c r="C16" s="48">
        <v>39.19</v>
      </c>
      <c r="D16" s="48">
        <v>39.19</v>
      </c>
      <c r="E16" s="137"/>
    </row>
    <row r="17" ht="20.1" customHeight="1" spans="1:5">
      <c r="A17" s="51" t="s">
        <v>363</v>
      </c>
      <c r="B17" s="52" t="s">
        <v>364</v>
      </c>
      <c r="C17" s="48">
        <v>28.35</v>
      </c>
      <c r="D17" s="48">
        <v>28.35</v>
      </c>
      <c r="E17" s="137"/>
    </row>
    <row r="18" ht="20.1" customHeight="1" spans="1:5">
      <c r="A18" s="51" t="s">
        <v>365</v>
      </c>
      <c r="B18" s="52" t="s">
        <v>366</v>
      </c>
      <c r="C18" s="48">
        <v>10.84</v>
      </c>
      <c r="D18" s="48">
        <v>10.84</v>
      </c>
      <c r="E18" s="137"/>
    </row>
    <row r="19" ht="20.1" customHeight="1" spans="1:5">
      <c r="A19" s="51" t="s">
        <v>367</v>
      </c>
      <c r="B19" s="52" t="s">
        <v>368</v>
      </c>
      <c r="C19" s="48">
        <v>717.58</v>
      </c>
      <c r="D19" s="48">
        <v>717.58</v>
      </c>
      <c r="E19" s="137"/>
    </row>
    <row r="20" ht="20.1" customHeight="1" spans="1:5">
      <c r="A20" s="51" t="s">
        <v>369</v>
      </c>
      <c r="B20" s="52" t="s">
        <v>370</v>
      </c>
      <c r="C20" s="48">
        <v>717.58</v>
      </c>
      <c r="D20" s="48">
        <v>717.58</v>
      </c>
      <c r="E20" s="137"/>
    </row>
    <row r="21" ht="20.1" customHeight="1" spans="1:5">
      <c r="A21" s="51" t="s">
        <v>371</v>
      </c>
      <c r="B21" s="52" t="s">
        <v>372</v>
      </c>
      <c r="C21" s="48">
        <v>717.58</v>
      </c>
      <c r="D21" s="48">
        <v>717.58</v>
      </c>
      <c r="E21" s="137"/>
    </row>
    <row r="22" ht="20.1" customHeight="1" spans="1:5">
      <c r="A22" s="51" t="s">
        <v>373</v>
      </c>
      <c r="B22" s="52" t="s">
        <v>374</v>
      </c>
      <c r="C22" s="48">
        <v>35.82</v>
      </c>
      <c r="D22" s="48">
        <v>35.82</v>
      </c>
      <c r="E22" s="137"/>
    </row>
    <row r="23" ht="20.1" customHeight="1" spans="1:5">
      <c r="A23" s="51" t="s">
        <v>375</v>
      </c>
      <c r="B23" s="52" t="s">
        <v>376</v>
      </c>
      <c r="C23" s="48">
        <v>35.82</v>
      </c>
      <c r="D23" s="48">
        <v>35.82</v>
      </c>
      <c r="E23" s="137"/>
    </row>
    <row r="24" ht="20.1" customHeight="1" spans="1:5">
      <c r="A24" s="51" t="s">
        <v>377</v>
      </c>
      <c r="B24" s="157" t="s">
        <v>378</v>
      </c>
      <c r="C24" s="59">
        <v>35.82</v>
      </c>
      <c r="D24" s="59">
        <v>35.82</v>
      </c>
      <c r="E24" s="158"/>
    </row>
    <row r="25" ht="20.1" customHeight="1" spans="1:5">
      <c r="A25" s="132" t="s">
        <v>379</v>
      </c>
      <c r="B25" s="37"/>
      <c r="C25" s="37"/>
      <c r="D25" s="37"/>
      <c r="E25" s="37"/>
    </row>
    <row r="26" customHeight="1" spans="1:5">
      <c r="A26" s="37"/>
      <c r="B26" s="37"/>
      <c r="C26" s="37"/>
      <c r="D26" s="37"/>
      <c r="E26" s="37"/>
    </row>
    <row r="27" customHeight="1" spans="1:5">
      <c r="A27" s="37"/>
      <c r="B27" s="37"/>
      <c r="C27" s="37"/>
      <c r="D27" s="37"/>
      <c r="E27" s="37"/>
    </row>
    <row r="28" customHeight="1" spans="1:5">
      <c r="A28" s="37"/>
      <c r="B28" s="37"/>
      <c r="C28" s="37"/>
      <c r="D28" s="37"/>
      <c r="E28" s="37"/>
    </row>
    <row r="29" customHeight="1" spans="1:5">
      <c r="A29" s="37"/>
      <c r="B29" s="37"/>
      <c r="D29" s="37"/>
      <c r="E29" s="37"/>
    </row>
    <row r="30" customHeight="1" spans="1:5">
      <c r="A30" s="37"/>
      <c r="B30" s="37"/>
      <c r="D30" s="37"/>
      <c r="E30" s="37"/>
    </row>
    <row r="31" s="37" customFormat="1" customHeight="1"/>
    <row r="32" customHeight="1" spans="1:2">
      <c r="A32" s="37"/>
      <c r="B32" s="37"/>
    </row>
    <row r="33" customHeight="1" spans="1:4">
      <c r="A33" s="37"/>
      <c r="B33" s="37"/>
      <c r="D33" s="37"/>
    </row>
    <row r="34" customHeight="1" spans="1:2">
      <c r="A34" s="37"/>
      <c r="B34" s="37"/>
    </row>
    <row r="35" customHeight="1" spans="1:2">
      <c r="A35" s="37"/>
      <c r="B35" s="37"/>
    </row>
    <row r="36" customHeight="1" spans="2:3">
      <c r="B36" s="37"/>
      <c r="C36" s="37"/>
    </row>
    <row r="38" customHeight="1" spans="1:1">
      <c r="A38" s="37"/>
    </row>
    <row r="40" customHeight="1" spans="2:2">
      <c r="B40" s="37"/>
    </row>
    <row r="41" customHeight="1" spans="2:2">
      <c r="B41" s="37"/>
    </row>
  </sheetData>
  <mergeCells count="2">
    <mergeCell ref="A6:B6"/>
    <mergeCell ref="C6:E6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showZeros="0" topLeftCell="A16" workbookViewId="0">
      <selection activeCell="E40" sqref="E40:E42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3" width="16.5" style="35" customWidth="1"/>
    <col min="4" max="4" width="17.75" style="35" customWidth="1"/>
    <col min="5" max="5" width="17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380</v>
      </c>
      <c r="E1" s="146"/>
    </row>
    <row r="2" ht="44.25" customHeight="1" spans="1:5">
      <c r="A2" s="147" t="s">
        <v>381</v>
      </c>
      <c r="B2" s="148"/>
      <c r="C2" s="148"/>
      <c r="D2" s="148"/>
      <c r="E2" s="148"/>
    </row>
    <row r="3" customHeight="1" spans="1:5">
      <c r="A3" s="148"/>
      <c r="B3" s="148"/>
      <c r="C3" s="148"/>
      <c r="D3" s="148"/>
      <c r="E3" s="148"/>
    </row>
    <row r="4" s="135" customFormat="1" customHeight="1" spans="1:5">
      <c r="A4" s="44"/>
      <c r="B4" s="43"/>
      <c r="C4" s="43"/>
      <c r="D4" s="43"/>
      <c r="E4" s="149" t="s">
        <v>313</v>
      </c>
    </row>
    <row r="5" s="135" customFormat="1" customHeight="1" spans="1:5">
      <c r="A5" s="67" t="s">
        <v>382</v>
      </c>
      <c r="B5" s="67"/>
      <c r="C5" s="67" t="s">
        <v>383</v>
      </c>
      <c r="D5" s="67"/>
      <c r="E5" s="67"/>
    </row>
    <row r="6" s="135" customFormat="1" customHeight="1" spans="1:5">
      <c r="A6" s="67" t="s">
        <v>341</v>
      </c>
      <c r="B6" s="67" t="s">
        <v>342</v>
      </c>
      <c r="C6" s="67" t="s">
        <v>318</v>
      </c>
      <c r="D6" s="67" t="s">
        <v>384</v>
      </c>
      <c r="E6" s="67" t="s">
        <v>385</v>
      </c>
    </row>
    <row r="7" s="135" customFormat="1" customHeight="1" spans="1:10">
      <c r="A7" s="150" t="s">
        <v>386</v>
      </c>
      <c r="B7" s="130" t="s">
        <v>346</v>
      </c>
      <c r="C7" s="99">
        <f>C8+C19+C36+C40</f>
        <v>918.11</v>
      </c>
      <c r="D7" s="99">
        <f>SUM(D8,D19,D36)</f>
        <v>694.9</v>
      </c>
      <c r="E7" s="99">
        <f>SUM(E8,E19,E36)</f>
        <v>214.31</v>
      </c>
      <c r="J7" s="117"/>
    </row>
    <row r="8" s="135" customFormat="1" customHeight="1" spans="1:7">
      <c r="A8" s="151" t="s">
        <v>387</v>
      </c>
      <c r="B8" s="152" t="s">
        <v>388</v>
      </c>
      <c r="C8" s="106">
        <f>C9+C10+C11+C12+C13+C14+C15+C16+C17+C18</f>
        <v>638.79</v>
      </c>
      <c r="D8" s="106">
        <f>D9+D10+D11+D12+D13+D14+D15+D16+D17+D18</f>
        <v>638.79</v>
      </c>
      <c r="E8" s="99"/>
      <c r="G8" s="117"/>
    </row>
    <row r="9" s="135" customFormat="1" customHeight="1" spans="1:11">
      <c r="A9" s="151" t="s">
        <v>389</v>
      </c>
      <c r="B9" s="152" t="s">
        <v>390</v>
      </c>
      <c r="C9" s="99">
        <v>160.54</v>
      </c>
      <c r="D9" s="99">
        <v>160.54</v>
      </c>
      <c r="E9" s="99"/>
      <c r="F9" s="117"/>
      <c r="G9" s="117"/>
      <c r="K9" s="117"/>
    </row>
    <row r="10" s="135" customFormat="1" customHeight="1" spans="1:8">
      <c r="A10" s="151" t="s">
        <v>391</v>
      </c>
      <c r="B10" s="152" t="s">
        <v>392</v>
      </c>
      <c r="C10" s="99">
        <v>8.25</v>
      </c>
      <c r="D10" s="99">
        <v>8.25</v>
      </c>
      <c r="E10" s="99"/>
      <c r="F10" s="117"/>
      <c r="H10" s="117"/>
    </row>
    <row r="11" s="135" customFormat="1" customHeight="1" spans="1:8">
      <c r="A11" s="151" t="s">
        <v>393</v>
      </c>
      <c r="B11" s="152" t="s">
        <v>394</v>
      </c>
      <c r="C11" s="99">
        <v>129.65</v>
      </c>
      <c r="D11" s="99">
        <v>129.65</v>
      </c>
      <c r="E11" s="99"/>
      <c r="F11" s="117"/>
      <c r="G11" s="117"/>
      <c r="H11" s="117"/>
    </row>
    <row r="12" s="135" customFormat="1" customHeight="1" spans="1:10">
      <c r="A12" s="151" t="s">
        <v>395</v>
      </c>
      <c r="B12" s="152" t="s">
        <v>396</v>
      </c>
      <c r="C12" s="99">
        <v>47.75</v>
      </c>
      <c r="D12" s="99">
        <v>47.75</v>
      </c>
      <c r="E12" s="99"/>
      <c r="F12" s="117"/>
      <c r="J12" s="117"/>
    </row>
    <row r="13" s="135" customFormat="1" customHeight="1" spans="1:11">
      <c r="A13" s="151" t="s">
        <v>397</v>
      </c>
      <c r="B13" s="152" t="s">
        <v>398</v>
      </c>
      <c r="C13" s="99">
        <v>31.52</v>
      </c>
      <c r="D13" s="99">
        <v>31.52</v>
      </c>
      <c r="E13" s="99"/>
      <c r="F13" s="117"/>
      <c r="G13" s="117"/>
      <c r="K13" s="117"/>
    </row>
    <row r="14" s="135" customFormat="1" customHeight="1" spans="1:11">
      <c r="A14" s="151" t="s">
        <v>399</v>
      </c>
      <c r="B14" s="152" t="s">
        <v>400</v>
      </c>
      <c r="C14" s="99">
        <v>28.35</v>
      </c>
      <c r="D14" s="99">
        <v>28.35</v>
      </c>
      <c r="E14" s="99"/>
      <c r="F14" s="117"/>
      <c r="G14" s="117"/>
      <c r="H14" s="117"/>
      <c r="K14" s="117"/>
    </row>
    <row r="15" s="135" customFormat="1" customHeight="1" spans="1:11">
      <c r="A15" s="151" t="s">
        <v>401</v>
      </c>
      <c r="B15" s="152" t="s">
        <v>402</v>
      </c>
      <c r="C15" s="99">
        <v>2.39</v>
      </c>
      <c r="D15" s="99">
        <v>2.39</v>
      </c>
      <c r="E15" s="99"/>
      <c r="F15" s="117"/>
      <c r="G15" s="117"/>
      <c r="K15" s="117"/>
    </row>
    <row r="16" s="135" customFormat="1" customHeight="1" spans="1:11">
      <c r="A16" s="151" t="s">
        <v>403</v>
      </c>
      <c r="B16" s="152" t="s">
        <v>404</v>
      </c>
      <c r="C16" s="99">
        <v>35.82</v>
      </c>
      <c r="D16" s="99">
        <v>35.82</v>
      </c>
      <c r="E16" s="99"/>
      <c r="F16" s="117"/>
      <c r="G16" s="117"/>
      <c r="K16" s="117"/>
    </row>
    <row r="17" s="135" customFormat="1" customHeight="1" spans="1:11">
      <c r="A17" s="151" t="s">
        <v>405</v>
      </c>
      <c r="B17" s="152" t="s">
        <v>406</v>
      </c>
      <c r="C17" s="99">
        <v>6.24</v>
      </c>
      <c r="D17" s="99">
        <v>6.24</v>
      </c>
      <c r="E17" s="99"/>
      <c r="F17" s="117"/>
      <c r="G17" s="117"/>
      <c r="I17" s="117"/>
      <c r="K17" s="117"/>
    </row>
    <row r="18" s="135" customFormat="1" customHeight="1" spans="1:11">
      <c r="A18" s="151" t="s">
        <v>407</v>
      </c>
      <c r="B18" s="152" t="s">
        <v>408</v>
      </c>
      <c r="C18" s="99">
        <v>188.28</v>
      </c>
      <c r="D18" s="99">
        <v>188.28</v>
      </c>
      <c r="E18" s="99"/>
      <c r="F18" s="117"/>
      <c r="G18" s="117"/>
      <c r="K18" s="117"/>
    </row>
    <row r="19" s="135" customFormat="1" customHeight="1" spans="1:7">
      <c r="A19" s="151" t="s">
        <v>409</v>
      </c>
      <c r="B19" s="152" t="s">
        <v>410</v>
      </c>
      <c r="C19" s="106">
        <f>C20+C21+C22+C23+C24+C25+C26+C27+C28+C29+C30+C31+C32+C33+C34+C35</f>
        <v>214.31</v>
      </c>
      <c r="D19" s="106"/>
      <c r="E19" s="99">
        <f>E20+E21+E22+E23+E24+E25+E26+E27+E28+E29+E30+E31+E32+E33+E34+E35</f>
        <v>214.31</v>
      </c>
      <c r="F19" s="117"/>
      <c r="G19" s="117"/>
    </row>
    <row r="20" s="135" customFormat="1" customHeight="1" spans="1:14">
      <c r="A20" s="151" t="s">
        <v>411</v>
      </c>
      <c r="B20" s="108" t="s">
        <v>412</v>
      </c>
      <c r="C20" s="99">
        <v>11.24</v>
      </c>
      <c r="D20" s="99"/>
      <c r="E20" s="99">
        <v>11.24</v>
      </c>
      <c r="F20" s="117"/>
      <c r="G20" s="117"/>
      <c r="H20" s="117"/>
      <c r="N20" s="117"/>
    </row>
    <row r="21" s="135" customFormat="1" customHeight="1" spans="1:7">
      <c r="A21" s="151" t="s">
        <v>413</v>
      </c>
      <c r="B21" s="153" t="s">
        <v>414</v>
      </c>
      <c r="C21" s="99">
        <v>0.2</v>
      </c>
      <c r="D21" s="99"/>
      <c r="E21" s="99">
        <v>0.2</v>
      </c>
      <c r="F21" s="117"/>
      <c r="G21" s="117"/>
    </row>
    <row r="22" s="135" customFormat="1" customHeight="1" spans="1:10">
      <c r="A22" s="151" t="s">
        <v>415</v>
      </c>
      <c r="B22" s="153" t="s">
        <v>416</v>
      </c>
      <c r="C22" s="99">
        <v>5</v>
      </c>
      <c r="D22" s="99"/>
      <c r="E22" s="99">
        <v>5</v>
      </c>
      <c r="F22" s="117"/>
      <c r="H22" s="117"/>
      <c r="J22" s="117"/>
    </row>
    <row r="23" s="135" customFormat="1" customHeight="1" spans="1:8">
      <c r="A23" s="151" t="s">
        <v>417</v>
      </c>
      <c r="B23" s="153" t="s">
        <v>418</v>
      </c>
      <c r="C23" s="99">
        <v>0.2</v>
      </c>
      <c r="D23" s="99"/>
      <c r="E23" s="99">
        <v>0.2</v>
      </c>
      <c r="F23" s="117"/>
      <c r="G23" s="117"/>
      <c r="H23" s="117"/>
    </row>
    <row r="24" s="135" customFormat="1" customHeight="1" spans="1:6">
      <c r="A24" s="151" t="s">
        <v>419</v>
      </c>
      <c r="B24" s="153" t="s">
        <v>420</v>
      </c>
      <c r="C24" s="99">
        <v>1.5</v>
      </c>
      <c r="D24" s="99"/>
      <c r="E24" s="99">
        <v>1.5</v>
      </c>
      <c r="F24" s="117"/>
    </row>
    <row r="25" s="135" customFormat="1" customHeight="1" spans="1:12">
      <c r="A25" s="151" t="s">
        <v>421</v>
      </c>
      <c r="B25" s="153" t="s">
        <v>422</v>
      </c>
      <c r="C25" s="99">
        <v>4</v>
      </c>
      <c r="D25" s="99"/>
      <c r="E25" s="99">
        <v>4</v>
      </c>
      <c r="F25" s="117"/>
      <c r="G25" s="117"/>
      <c r="I25" s="117"/>
      <c r="L25" s="117"/>
    </row>
    <row r="26" s="135" customFormat="1" customHeight="1" spans="1:8">
      <c r="A26" s="151" t="s">
        <v>423</v>
      </c>
      <c r="B26" s="153" t="s">
        <v>424</v>
      </c>
      <c r="C26" s="99">
        <v>1.5</v>
      </c>
      <c r="D26" s="99"/>
      <c r="E26" s="99">
        <v>1.5</v>
      </c>
      <c r="F26" s="117"/>
      <c r="G26" s="117"/>
      <c r="H26" s="117"/>
    </row>
    <row r="27" s="135" customFormat="1" customHeight="1" spans="1:7">
      <c r="A27" s="151" t="s">
        <v>425</v>
      </c>
      <c r="B27" s="108" t="s">
        <v>426</v>
      </c>
      <c r="C27" s="99">
        <v>70.2</v>
      </c>
      <c r="D27" s="99"/>
      <c r="E27" s="99">
        <v>70.2</v>
      </c>
      <c r="F27" s="117"/>
      <c r="G27" s="117"/>
    </row>
    <row r="28" s="135" customFormat="1" customHeight="1" spans="1:11">
      <c r="A28" s="151" t="s">
        <v>427</v>
      </c>
      <c r="B28" s="153" t="s">
        <v>428</v>
      </c>
      <c r="C28" s="99">
        <v>15</v>
      </c>
      <c r="D28" s="99"/>
      <c r="E28" s="99">
        <v>15</v>
      </c>
      <c r="F28" s="117"/>
      <c r="G28" s="117"/>
      <c r="H28" s="117"/>
      <c r="K28" s="117"/>
    </row>
    <row r="29" s="135" customFormat="1" customHeight="1" spans="1:8">
      <c r="A29" s="151" t="s">
        <v>429</v>
      </c>
      <c r="B29" s="153" t="s">
        <v>430</v>
      </c>
      <c r="C29" s="99">
        <v>1.48</v>
      </c>
      <c r="D29" s="99"/>
      <c r="E29" s="99">
        <v>1.48</v>
      </c>
      <c r="F29" s="117"/>
      <c r="G29" s="117"/>
      <c r="H29" s="117"/>
    </row>
    <row r="30" s="135" customFormat="1" customHeight="1" spans="1:9">
      <c r="A30" s="151" t="s">
        <v>431</v>
      </c>
      <c r="B30" s="153" t="s">
        <v>432</v>
      </c>
      <c r="C30" s="99">
        <v>0.52</v>
      </c>
      <c r="D30" s="99"/>
      <c r="E30" s="99">
        <v>0.52</v>
      </c>
      <c r="F30" s="117"/>
      <c r="I30" s="117"/>
    </row>
    <row r="31" s="135" customFormat="1" customHeight="1" spans="1:19">
      <c r="A31" s="151" t="s">
        <v>433</v>
      </c>
      <c r="B31" s="153" t="s">
        <v>434</v>
      </c>
      <c r="C31" s="99">
        <v>2.4</v>
      </c>
      <c r="D31" s="99"/>
      <c r="E31" s="99">
        <v>2.4</v>
      </c>
      <c r="F31" s="117"/>
      <c r="G31" s="117"/>
      <c r="J31" s="117"/>
      <c r="S31" s="117"/>
    </row>
    <row r="32" s="135" customFormat="1" customHeight="1" spans="1:9">
      <c r="A32" s="151" t="s">
        <v>435</v>
      </c>
      <c r="B32" s="108" t="s">
        <v>436</v>
      </c>
      <c r="C32" s="99">
        <v>18.05</v>
      </c>
      <c r="D32" s="99"/>
      <c r="E32" s="99">
        <v>18.05</v>
      </c>
      <c r="F32" s="117"/>
      <c r="G32" s="117"/>
      <c r="H32" s="117"/>
      <c r="I32" s="117"/>
    </row>
    <row r="33" s="135" customFormat="1" customHeight="1" spans="1:7">
      <c r="A33" s="151" t="s">
        <v>437</v>
      </c>
      <c r="B33" s="153" t="s">
        <v>438</v>
      </c>
      <c r="C33" s="99">
        <v>14.02</v>
      </c>
      <c r="D33" s="99"/>
      <c r="E33" s="99">
        <v>14.02</v>
      </c>
      <c r="F33" s="117"/>
      <c r="G33" s="117"/>
    </row>
    <row r="34" s="135" customFormat="1" customHeight="1" spans="1:16">
      <c r="A34" s="151" t="s">
        <v>439</v>
      </c>
      <c r="B34" s="153" t="s">
        <v>440</v>
      </c>
      <c r="C34" s="99">
        <v>6</v>
      </c>
      <c r="D34" s="99"/>
      <c r="E34" s="99">
        <v>6</v>
      </c>
      <c r="F34" s="117"/>
      <c r="G34" s="117"/>
      <c r="I34" s="117"/>
      <c r="P34" s="117"/>
    </row>
    <row r="35" s="135" customFormat="1" customHeight="1" spans="1:9">
      <c r="A35" s="151" t="s">
        <v>441</v>
      </c>
      <c r="B35" s="153" t="s">
        <v>442</v>
      </c>
      <c r="C35" s="99">
        <v>63</v>
      </c>
      <c r="D35" s="99"/>
      <c r="E35" s="99">
        <v>63</v>
      </c>
      <c r="F35" s="117"/>
      <c r="G35" s="117"/>
      <c r="H35" s="117"/>
      <c r="I35" s="117"/>
    </row>
    <row r="36" s="135" customFormat="1" customHeight="1" spans="1:8">
      <c r="A36" s="151" t="s">
        <v>443</v>
      </c>
      <c r="B36" s="152" t="s">
        <v>444</v>
      </c>
      <c r="C36" s="106">
        <f>C37+C38+C39</f>
        <v>56.11</v>
      </c>
      <c r="D36" s="106">
        <f>D37+D38+D39</f>
        <v>56.11</v>
      </c>
      <c r="E36" s="99"/>
      <c r="F36" s="117"/>
      <c r="H36" s="117"/>
    </row>
    <row r="37" s="135" customFormat="1" customHeight="1" spans="1:7">
      <c r="A37" s="151" t="s">
        <v>445</v>
      </c>
      <c r="B37" s="153" t="s">
        <v>446</v>
      </c>
      <c r="C37" s="99">
        <v>5.26</v>
      </c>
      <c r="D37" s="99">
        <v>5.26</v>
      </c>
      <c r="E37" s="99"/>
      <c r="F37" s="117"/>
      <c r="G37" s="117"/>
    </row>
    <row r="38" s="135" customFormat="1" customHeight="1" spans="1:8">
      <c r="A38" s="151" t="s">
        <v>447</v>
      </c>
      <c r="B38" s="153" t="s">
        <v>406</v>
      </c>
      <c r="C38" s="99">
        <v>4.6</v>
      </c>
      <c r="D38" s="99">
        <v>4.6</v>
      </c>
      <c r="E38" s="99"/>
      <c r="F38" s="117"/>
      <c r="G38" s="117"/>
      <c r="H38" s="117"/>
    </row>
    <row r="39" s="135" customFormat="1" customHeight="1" spans="1:8">
      <c r="A39" s="151" t="s">
        <v>448</v>
      </c>
      <c r="B39" s="153" t="s">
        <v>449</v>
      </c>
      <c r="C39" s="99">
        <v>46.25</v>
      </c>
      <c r="D39" s="99">
        <v>46.25</v>
      </c>
      <c r="E39" s="99"/>
      <c r="F39" s="117"/>
      <c r="G39" s="117"/>
      <c r="H39" s="117"/>
    </row>
    <row r="40" s="135" customFormat="1" customHeight="1" spans="1:8">
      <c r="A40" s="151" t="s">
        <v>450</v>
      </c>
      <c r="B40" s="153" t="s">
        <v>451</v>
      </c>
      <c r="C40" s="99">
        <f>C41+C42</f>
        <v>8.9</v>
      </c>
      <c r="D40" s="99"/>
      <c r="E40" s="99">
        <f>E41+E42</f>
        <v>8.9</v>
      </c>
      <c r="F40" s="117"/>
      <c r="G40" s="117"/>
      <c r="H40" s="117"/>
    </row>
    <row r="41" s="135" customFormat="1" customHeight="1" spans="1:8">
      <c r="A41" s="151" t="s">
        <v>452</v>
      </c>
      <c r="B41" s="153" t="s">
        <v>453</v>
      </c>
      <c r="C41" s="99">
        <v>0.9</v>
      </c>
      <c r="D41" s="99"/>
      <c r="E41" s="99">
        <v>0.9</v>
      </c>
      <c r="F41" s="117"/>
      <c r="G41" s="117"/>
      <c r="H41" s="117"/>
    </row>
    <row r="42" s="135" customFormat="1" customHeight="1" spans="1:6">
      <c r="A42" s="151" t="s">
        <v>454</v>
      </c>
      <c r="B42" s="153" t="s">
        <v>455</v>
      </c>
      <c r="C42" s="99">
        <v>8</v>
      </c>
      <c r="D42" s="99"/>
      <c r="E42" s="99">
        <v>8</v>
      </c>
      <c r="F42" s="117"/>
    </row>
    <row r="43" customHeight="1" spans="3:5">
      <c r="C43" s="37"/>
      <c r="D43" s="37"/>
      <c r="E43" s="37"/>
    </row>
    <row r="44" customHeight="1" spans="4:14">
      <c r="D44" s="37"/>
      <c r="E44" s="37"/>
      <c r="F44" s="37"/>
      <c r="N44" s="3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O8" sqref="O8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456</v>
      </c>
      <c r="G1" s="133" t="s">
        <v>456</v>
      </c>
      <c r="L1" s="143"/>
    </row>
    <row r="2" ht="42" customHeight="1" spans="1:12">
      <c r="A2" s="118" t="s">
        <v>457</v>
      </c>
      <c r="B2" s="119"/>
      <c r="C2" s="119"/>
      <c r="D2" s="119"/>
      <c r="E2" s="119"/>
      <c r="F2" s="119"/>
      <c r="G2" s="118" t="s">
        <v>458</v>
      </c>
      <c r="H2" s="119"/>
      <c r="I2" s="119"/>
      <c r="J2" s="119"/>
      <c r="K2" s="119"/>
      <c r="L2" s="119"/>
    </row>
    <row r="3" ht="20.1" customHeight="1" spans="1:12">
      <c r="A3" s="134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ht="20.1" customHeight="1" spans="1:1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45" t="s">
        <v>313</v>
      </c>
    </row>
    <row r="5" ht="28.5" customHeight="1" spans="1:12">
      <c r="A5" s="67" t="s">
        <v>459</v>
      </c>
      <c r="B5" s="67"/>
      <c r="C5" s="67"/>
      <c r="D5" s="67"/>
      <c r="E5" s="67"/>
      <c r="F5" s="123"/>
      <c r="G5" s="67" t="s">
        <v>340</v>
      </c>
      <c r="H5" s="67"/>
      <c r="I5" s="67"/>
      <c r="J5" s="67"/>
      <c r="K5" s="67"/>
      <c r="L5" s="67"/>
    </row>
    <row r="6" ht="28.5" customHeight="1" spans="1:12">
      <c r="A6" s="88" t="s">
        <v>318</v>
      </c>
      <c r="B6" s="136" t="s">
        <v>460</v>
      </c>
      <c r="C6" s="88" t="s">
        <v>461</v>
      </c>
      <c r="D6" s="88"/>
      <c r="E6" s="88"/>
      <c r="F6" s="137" t="s">
        <v>462</v>
      </c>
      <c r="G6" s="67" t="s">
        <v>318</v>
      </c>
      <c r="H6" s="31" t="s">
        <v>460</v>
      </c>
      <c r="I6" s="67" t="s">
        <v>461</v>
      </c>
      <c r="J6" s="67"/>
      <c r="K6" s="67"/>
      <c r="L6" s="67" t="s">
        <v>462</v>
      </c>
    </row>
    <row r="7" ht="28.5" customHeight="1" spans="1:12">
      <c r="A7" s="124"/>
      <c r="B7" s="71"/>
      <c r="C7" s="138" t="s">
        <v>343</v>
      </c>
      <c r="D7" s="139" t="s">
        <v>463</v>
      </c>
      <c r="E7" s="139" t="s">
        <v>464</v>
      </c>
      <c r="F7" s="124"/>
      <c r="G7" s="67"/>
      <c r="H7" s="31"/>
      <c r="I7" s="67" t="s">
        <v>343</v>
      </c>
      <c r="J7" s="31" t="s">
        <v>463</v>
      </c>
      <c r="K7" s="31" t="s">
        <v>464</v>
      </c>
      <c r="L7" s="67"/>
    </row>
    <row r="8" ht="28.5" customHeight="1" spans="1:12">
      <c r="A8" s="140"/>
      <c r="B8" s="140"/>
      <c r="C8" s="140"/>
      <c r="D8" s="140"/>
      <c r="E8" s="140"/>
      <c r="F8" s="141"/>
      <c r="G8" s="142">
        <v>6.52</v>
      </c>
      <c r="H8" s="99">
        <v>0</v>
      </c>
      <c r="I8" s="144">
        <v>6</v>
      </c>
      <c r="J8" s="145"/>
      <c r="K8" s="142">
        <v>6</v>
      </c>
      <c r="L8" s="99">
        <v>0.52</v>
      </c>
    </row>
    <row r="9" ht="22.5" customHeight="1" spans="2:12"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17" sqref="B17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465</v>
      </c>
      <c r="E1" s="82"/>
    </row>
    <row r="2" ht="42.75" customHeight="1" spans="1:5">
      <c r="A2" s="118" t="s">
        <v>466</v>
      </c>
      <c r="B2" s="119"/>
      <c r="C2" s="119"/>
      <c r="D2" s="119"/>
      <c r="E2" s="119"/>
    </row>
    <row r="3" ht="20.1" customHeight="1" spans="1:5">
      <c r="A3" s="119"/>
      <c r="B3" s="119"/>
      <c r="C3" s="119"/>
      <c r="D3" s="119"/>
      <c r="E3" s="119"/>
    </row>
    <row r="4" ht="20.1" customHeight="1" spans="1:5">
      <c r="A4" s="120"/>
      <c r="B4" s="121"/>
      <c r="C4" s="121"/>
      <c r="D4" s="121"/>
      <c r="E4" s="122" t="s">
        <v>313</v>
      </c>
    </row>
    <row r="5" ht="20.1" customHeight="1" spans="1:5">
      <c r="A5" s="67" t="s">
        <v>341</v>
      </c>
      <c r="B5" s="123" t="s">
        <v>342</v>
      </c>
      <c r="C5" s="67" t="s">
        <v>467</v>
      </c>
      <c r="D5" s="67"/>
      <c r="E5" s="67"/>
    </row>
    <row r="6" ht="20.1" customHeight="1" spans="1:5">
      <c r="A6" s="124"/>
      <c r="B6" s="124"/>
      <c r="C6" s="67" t="s">
        <v>318</v>
      </c>
      <c r="D6" s="67" t="s">
        <v>344</v>
      </c>
      <c r="E6" s="67" t="s">
        <v>345</v>
      </c>
    </row>
    <row r="7" ht="20.1" customHeight="1" spans="1:5">
      <c r="A7" s="125">
        <v>415003</v>
      </c>
      <c r="B7" s="124" t="s">
        <v>346</v>
      </c>
      <c r="C7" s="56">
        <f>C8+C9</f>
        <v>41.31</v>
      </c>
      <c r="D7" s="67"/>
      <c r="E7" s="67">
        <v>41.31</v>
      </c>
    </row>
    <row r="8" ht="20.1" customHeight="1" spans="1:5">
      <c r="A8" s="126">
        <v>415003</v>
      </c>
      <c r="B8" s="127" t="s">
        <v>332</v>
      </c>
      <c r="C8" s="128">
        <v>17.75</v>
      </c>
      <c r="D8" s="112"/>
      <c r="E8" s="112">
        <v>17.75</v>
      </c>
    </row>
    <row r="9" ht="20.1" customHeight="1" spans="1:5">
      <c r="A9" s="129" t="s">
        <v>386</v>
      </c>
      <c r="B9" s="130" t="s">
        <v>333</v>
      </c>
      <c r="C9" s="99">
        <v>23.56</v>
      </c>
      <c r="D9" s="99"/>
      <c r="E9" s="131">
        <v>23.56</v>
      </c>
    </row>
    <row r="10" ht="20.25" customHeight="1" spans="1:5">
      <c r="A10" s="132"/>
      <c r="B10" s="37"/>
      <c r="C10" s="37"/>
      <c r="D10" s="37"/>
      <c r="E10" s="37"/>
    </row>
    <row r="11" ht="20.25" customHeight="1" spans="1:5">
      <c r="A11" s="37"/>
      <c r="B11" s="37"/>
      <c r="C11" s="37"/>
      <c r="D11" s="37"/>
      <c r="E11" s="37"/>
    </row>
    <row r="12" customHeight="1" spans="1:5">
      <c r="A12" s="37"/>
      <c r="B12" s="37"/>
      <c r="C12" s="37"/>
      <c r="E12" s="37"/>
    </row>
    <row r="13" customHeight="1" spans="1:5">
      <c r="A13" s="37"/>
      <c r="B13" s="37"/>
      <c r="C13" s="37"/>
      <c r="D13" s="37"/>
      <c r="E13" s="37"/>
    </row>
    <row r="14" customHeight="1" spans="1:5">
      <c r="A14" s="37"/>
      <c r="B14" s="37"/>
      <c r="C14" s="37"/>
      <c r="E14" s="37"/>
    </row>
    <row r="15" customHeight="1" spans="1:5">
      <c r="A15" s="37"/>
      <c r="B15" s="37"/>
      <c r="D15" s="37"/>
      <c r="E15" s="37"/>
    </row>
    <row r="16" customHeight="1" spans="1:5">
      <c r="A16" s="37"/>
      <c r="E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1" customHeight="1" spans="2:2">
      <c r="B21" s="37"/>
    </row>
    <row r="22" customHeight="1" spans="2:2">
      <c r="B22" s="37"/>
    </row>
    <row r="24" customHeight="1" spans="2:2">
      <c r="B24" s="37"/>
    </row>
    <row r="25" customHeight="1" spans="2:2">
      <c r="B25" s="37"/>
    </row>
    <row r="27" customHeight="1" spans="2:2">
      <c r="B27" s="37"/>
    </row>
    <row r="28" customHeight="1" spans="2:2">
      <c r="B28" s="37"/>
    </row>
    <row r="29" customHeight="1" spans="4:4">
      <c r="D29" s="3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35" customWidth="1"/>
    <col min="5" max="158" width="6.75" style="35" customWidth="1"/>
    <col min="159" max="255" width="6.875" style="35"/>
    <col min="256" max="259" width="34.5" style="35" customWidth="1"/>
    <col min="260" max="414" width="6.75" style="35" customWidth="1"/>
    <col min="415" max="511" width="6.875" style="35"/>
    <col min="512" max="515" width="34.5" style="35" customWidth="1"/>
    <col min="516" max="670" width="6.75" style="35" customWidth="1"/>
    <col min="671" max="767" width="6.875" style="35"/>
    <col min="768" max="771" width="34.5" style="35" customWidth="1"/>
    <col min="772" max="926" width="6.75" style="35" customWidth="1"/>
    <col min="927" max="1023" width="6.875" style="35"/>
    <col min="1024" max="1027" width="34.5" style="35" customWidth="1"/>
    <col min="1028" max="1182" width="6.75" style="35" customWidth="1"/>
    <col min="1183" max="1279" width="6.875" style="35"/>
    <col min="1280" max="1283" width="34.5" style="35" customWidth="1"/>
    <col min="1284" max="1438" width="6.75" style="35" customWidth="1"/>
    <col min="1439" max="1535" width="6.875" style="35"/>
    <col min="1536" max="1539" width="34.5" style="35" customWidth="1"/>
    <col min="1540" max="1694" width="6.75" style="35" customWidth="1"/>
    <col min="1695" max="1791" width="6.875" style="35"/>
    <col min="1792" max="1795" width="34.5" style="35" customWidth="1"/>
    <col min="1796" max="1950" width="6.75" style="35" customWidth="1"/>
    <col min="1951" max="2047" width="6.875" style="35"/>
    <col min="2048" max="2051" width="34.5" style="35" customWidth="1"/>
    <col min="2052" max="2206" width="6.75" style="35" customWidth="1"/>
    <col min="2207" max="2303" width="6.875" style="35"/>
    <col min="2304" max="2307" width="34.5" style="35" customWidth="1"/>
    <col min="2308" max="2462" width="6.75" style="35" customWidth="1"/>
    <col min="2463" max="2559" width="6.875" style="35"/>
    <col min="2560" max="2563" width="34.5" style="35" customWidth="1"/>
    <col min="2564" max="2718" width="6.75" style="35" customWidth="1"/>
    <col min="2719" max="2815" width="6.875" style="35"/>
    <col min="2816" max="2819" width="34.5" style="35" customWidth="1"/>
    <col min="2820" max="2974" width="6.75" style="35" customWidth="1"/>
    <col min="2975" max="3071" width="6.875" style="35"/>
    <col min="3072" max="3075" width="34.5" style="35" customWidth="1"/>
    <col min="3076" max="3230" width="6.75" style="35" customWidth="1"/>
    <col min="3231" max="3327" width="6.875" style="35"/>
    <col min="3328" max="3331" width="34.5" style="35" customWidth="1"/>
    <col min="3332" max="3486" width="6.75" style="35" customWidth="1"/>
    <col min="3487" max="3583" width="6.875" style="35"/>
    <col min="3584" max="3587" width="34.5" style="35" customWidth="1"/>
    <col min="3588" max="3742" width="6.75" style="35" customWidth="1"/>
    <col min="3743" max="3839" width="6.875" style="35"/>
    <col min="3840" max="3843" width="34.5" style="35" customWidth="1"/>
    <col min="3844" max="3998" width="6.75" style="35" customWidth="1"/>
    <col min="3999" max="4095" width="6.875" style="35"/>
    <col min="4096" max="4099" width="34.5" style="35" customWidth="1"/>
    <col min="4100" max="4254" width="6.75" style="35" customWidth="1"/>
    <col min="4255" max="4351" width="6.875" style="35"/>
    <col min="4352" max="4355" width="34.5" style="35" customWidth="1"/>
    <col min="4356" max="4510" width="6.75" style="35" customWidth="1"/>
    <col min="4511" max="4607" width="6.875" style="35"/>
    <col min="4608" max="4611" width="34.5" style="35" customWidth="1"/>
    <col min="4612" max="4766" width="6.75" style="35" customWidth="1"/>
    <col min="4767" max="4863" width="6.875" style="35"/>
    <col min="4864" max="4867" width="34.5" style="35" customWidth="1"/>
    <col min="4868" max="5022" width="6.75" style="35" customWidth="1"/>
    <col min="5023" max="5119" width="6.875" style="35"/>
    <col min="5120" max="5123" width="34.5" style="35" customWidth="1"/>
    <col min="5124" max="5278" width="6.75" style="35" customWidth="1"/>
    <col min="5279" max="5375" width="6.875" style="35"/>
    <col min="5376" max="5379" width="34.5" style="35" customWidth="1"/>
    <col min="5380" max="5534" width="6.75" style="35" customWidth="1"/>
    <col min="5535" max="5631" width="6.875" style="35"/>
    <col min="5632" max="5635" width="34.5" style="35" customWidth="1"/>
    <col min="5636" max="5790" width="6.75" style="35" customWidth="1"/>
    <col min="5791" max="5887" width="6.875" style="35"/>
    <col min="5888" max="5891" width="34.5" style="35" customWidth="1"/>
    <col min="5892" max="6046" width="6.75" style="35" customWidth="1"/>
    <col min="6047" max="6143" width="6.875" style="35"/>
    <col min="6144" max="6147" width="34.5" style="35" customWidth="1"/>
    <col min="6148" max="6302" width="6.75" style="35" customWidth="1"/>
    <col min="6303" max="6399" width="6.875" style="35"/>
    <col min="6400" max="6403" width="34.5" style="35" customWidth="1"/>
    <col min="6404" max="6558" width="6.75" style="35" customWidth="1"/>
    <col min="6559" max="6655" width="6.875" style="35"/>
    <col min="6656" max="6659" width="34.5" style="35" customWidth="1"/>
    <col min="6660" max="6814" width="6.75" style="35" customWidth="1"/>
    <col min="6815" max="6911" width="6.875" style="35"/>
    <col min="6912" max="6915" width="34.5" style="35" customWidth="1"/>
    <col min="6916" max="7070" width="6.75" style="35" customWidth="1"/>
    <col min="7071" max="7167" width="6.875" style="35"/>
    <col min="7168" max="7171" width="34.5" style="35" customWidth="1"/>
    <col min="7172" max="7326" width="6.75" style="35" customWidth="1"/>
    <col min="7327" max="7423" width="6.875" style="35"/>
    <col min="7424" max="7427" width="34.5" style="35" customWidth="1"/>
    <col min="7428" max="7582" width="6.75" style="35" customWidth="1"/>
    <col min="7583" max="7679" width="6.875" style="35"/>
    <col min="7680" max="7683" width="34.5" style="35" customWidth="1"/>
    <col min="7684" max="7838" width="6.75" style="35" customWidth="1"/>
    <col min="7839" max="7935" width="6.875" style="35"/>
    <col min="7936" max="7939" width="34.5" style="35" customWidth="1"/>
    <col min="7940" max="8094" width="6.75" style="35" customWidth="1"/>
    <col min="8095" max="8191" width="6.875" style="35"/>
    <col min="8192" max="8195" width="34.5" style="35" customWidth="1"/>
    <col min="8196" max="8350" width="6.75" style="35" customWidth="1"/>
    <col min="8351" max="8447" width="6.875" style="35"/>
    <col min="8448" max="8451" width="34.5" style="35" customWidth="1"/>
    <col min="8452" max="8606" width="6.75" style="35" customWidth="1"/>
    <col min="8607" max="8703" width="6.875" style="35"/>
    <col min="8704" max="8707" width="34.5" style="35" customWidth="1"/>
    <col min="8708" max="8862" width="6.75" style="35" customWidth="1"/>
    <col min="8863" max="8959" width="6.875" style="35"/>
    <col min="8960" max="8963" width="34.5" style="35" customWidth="1"/>
    <col min="8964" max="9118" width="6.75" style="35" customWidth="1"/>
    <col min="9119" max="9215" width="6.875" style="35"/>
    <col min="9216" max="9219" width="34.5" style="35" customWidth="1"/>
    <col min="9220" max="9374" width="6.75" style="35" customWidth="1"/>
    <col min="9375" max="9471" width="6.875" style="35"/>
    <col min="9472" max="9475" width="34.5" style="35" customWidth="1"/>
    <col min="9476" max="9630" width="6.75" style="35" customWidth="1"/>
    <col min="9631" max="9727" width="6.875" style="35"/>
    <col min="9728" max="9731" width="34.5" style="35" customWidth="1"/>
    <col min="9732" max="9886" width="6.75" style="35" customWidth="1"/>
    <col min="9887" max="9983" width="6.875" style="35"/>
    <col min="9984" max="9987" width="34.5" style="35" customWidth="1"/>
    <col min="9988" max="10142" width="6.75" style="35" customWidth="1"/>
    <col min="10143" max="10239" width="6.875" style="35"/>
    <col min="10240" max="10243" width="34.5" style="35" customWidth="1"/>
    <col min="10244" max="10398" width="6.75" style="35" customWidth="1"/>
    <col min="10399" max="10495" width="6.875" style="35"/>
    <col min="10496" max="10499" width="34.5" style="35" customWidth="1"/>
    <col min="10500" max="10654" width="6.75" style="35" customWidth="1"/>
    <col min="10655" max="10751" width="6.875" style="35"/>
    <col min="10752" max="10755" width="34.5" style="35" customWidth="1"/>
    <col min="10756" max="10910" width="6.75" style="35" customWidth="1"/>
    <col min="10911" max="11007" width="6.875" style="35"/>
    <col min="11008" max="11011" width="34.5" style="35" customWidth="1"/>
    <col min="11012" max="11166" width="6.75" style="35" customWidth="1"/>
    <col min="11167" max="11263" width="6.875" style="35"/>
    <col min="11264" max="11267" width="34.5" style="35" customWidth="1"/>
    <col min="11268" max="11422" width="6.75" style="35" customWidth="1"/>
    <col min="11423" max="11519" width="6.875" style="35"/>
    <col min="11520" max="11523" width="34.5" style="35" customWidth="1"/>
    <col min="11524" max="11678" width="6.75" style="35" customWidth="1"/>
    <col min="11679" max="11775" width="6.875" style="35"/>
    <col min="11776" max="11779" width="34.5" style="35" customWidth="1"/>
    <col min="11780" max="11934" width="6.75" style="35" customWidth="1"/>
    <col min="11935" max="12031" width="6.875" style="35"/>
    <col min="12032" max="12035" width="34.5" style="35" customWidth="1"/>
    <col min="12036" max="12190" width="6.75" style="35" customWidth="1"/>
    <col min="12191" max="12287" width="6.875" style="35"/>
    <col min="12288" max="12291" width="34.5" style="35" customWidth="1"/>
    <col min="12292" max="12446" width="6.75" style="35" customWidth="1"/>
    <col min="12447" max="12543" width="6.875" style="35"/>
    <col min="12544" max="12547" width="34.5" style="35" customWidth="1"/>
    <col min="12548" max="12702" width="6.75" style="35" customWidth="1"/>
    <col min="12703" max="12799" width="6.875" style="35"/>
    <col min="12800" max="12803" width="34.5" style="35" customWidth="1"/>
    <col min="12804" max="12958" width="6.75" style="35" customWidth="1"/>
    <col min="12959" max="13055" width="6.875" style="35"/>
    <col min="13056" max="13059" width="34.5" style="35" customWidth="1"/>
    <col min="13060" max="13214" width="6.75" style="35" customWidth="1"/>
    <col min="13215" max="13311" width="6.875" style="35"/>
    <col min="13312" max="13315" width="34.5" style="35" customWidth="1"/>
    <col min="13316" max="13470" width="6.75" style="35" customWidth="1"/>
    <col min="13471" max="13567" width="6.875" style="35"/>
    <col min="13568" max="13571" width="34.5" style="35" customWidth="1"/>
    <col min="13572" max="13726" width="6.75" style="35" customWidth="1"/>
    <col min="13727" max="13823" width="6.875" style="35"/>
    <col min="13824" max="13827" width="34.5" style="35" customWidth="1"/>
    <col min="13828" max="13982" width="6.75" style="35" customWidth="1"/>
    <col min="13983" max="14079" width="6.875" style="35"/>
    <col min="14080" max="14083" width="34.5" style="35" customWidth="1"/>
    <col min="14084" max="14238" width="6.75" style="35" customWidth="1"/>
    <col min="14239" max="14335" width="6.875" style="35"/>
    <col min="14336" max="14339" width="34.5" style="35" customWidth="1"/>
    <col min="14340" max="14494" width="6.75" style="35" customWidth="1"/>
    <col min="14495" max="14591" width="6.875" style="35"/>
    <col min="14592" max="14595" width="34.5" style="35" customWidth="1"/>
    <col min="14596" max="14750" width="6.75" style="35" customWidth="1"/>
    <col min="14751" max="14847" width="6.875" style="35"/>
    <col min="14848" max="14851" width="34.5" style="35" customWidth="1"/>
    <col min="14852" max="15006" width="6.75" style="35" customWidth="1"/>
    <col min="15007" max="15103" width="6.875" style="35"/>
    <col min="15104" max="15107" width="34.5" style="35" customWidth="1"/>
    <col min="15108" max="15262" width="6.75" style="35" customWidth="1"/>
    <col min="15263" max="15359" width="6.875" style="35"/>
    <col min="15360" max="15363" width="34.5" style="35" customWidth="1"/>
    <col min="15364" max="15518" width="6.75" style="35" customWidth="1"/>
    <col min="15519" max="15615" width="6.875" style="35"/>
    <col min="15616" max="15619" width="34.5" style="35" customWidth="1"/>
    <col min="15620" max="15774" width="6.75" style="35" customWidth="1"/>
    <col min="15775" max="15871" width="6.875" style="35"/>
    <col min="15872" max="15875" width="34.5" style="35" customWidth="1"/>
    <col min="15876" max="16030" width="6.75" style="35" customWidth="1"/>
    <col min="16031" max="16127" width="6.875" style="35"/>
    <col min="16128" max="16131" width="34.5" style="35" customWidth="1"/>
    <col min="16132" max="16286" width="6.75" style="35" customWidth="1"/>
    <col min="16287" max="16384" width="6.875" style="35"/>
  </cols>
  <sheetData>
    <row r="1" customHeight="1" spans="1:250">
      <c r="A1" s="36" t="s">
        <v>468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</row>
    <row r="2" ht="38.25" customHeight="1" spans="1:250">
      <c r="A2" s="83" t="s">
        <v>469</v>
      </c>
      <c r="B2" s="84"/>
      <c r="C2" s="85"/>
      <c r="D2" s="84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</row>
    <row r="3" ht="12.75" customHeight="1" spans="1:250">
      <c r="A3" s="84"/>
      <c r="B3" s="84"/>
      <c r="C3" s="85"/>
      <c r="D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</row>
    <row r="4" customHeight="1" spans="1:250">
      <c r="A4" s="44"/>
      <c r="B4" s="86"/>
      <c r="C4" s="87"/>
      <c r="D4" s="45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</row>
    <row r="5" ht="23.25" customHeight="1" spans="1:250">
      <c r="A5" s="67" t="s">
        <v>314</v>
      </c>
      <c r="B5" s="67"/>
      <c r="C5" s="67" t="s">
        <v>315</v>
      </c>
      <c r="D5" s="67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</row>
    <row r="6" ht="24" customHeight="1" spans="1:250">
      <c r="A6" s="88" t="s">
        <v>316</v>
      </c>
      <c r="B6" s="89" t="s">
        <v>317</v>
      </c>
      <c r="C6" s="88" t="s">
        <v>316</v>
      </c>
      <c r="D6" s="88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</row>
    <row r="7" customHeight="1" spans="1:250">
      <c r="A7" s="90" t="s">
        <v>470</v>
      </c>
      <c r="B7" s="91">
        <v>920.63</v>
      </c>
      <c r="C7" s="92" t="s">
        <v>323</v>
      </c>
      <c r="D7" s="93">
        <f>D8+D9+D10+D11</f>
        <v>918.11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</row>
    <row r="8" customHeight="1" spans="1:250">
      <c r="A8" s="94" t="s">
        <v>471</v>
      </c>
      <c r="B8" s="95">
        <v>41.31</v>
      </c>
      <c r="C8" s="96" t="s">
        <v>325</v>
      </c>
      <c r="D8" s="97">
        <v>125.52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</row>
    <row r="9" customHeight="1" spans="1:250">
      <c r="A9" s="98" t="s">
        <v>472</v>
      </c>
      <c r="B9" s="99"/>
      <c r="C9" s="96" t="s">
        <v>327</v>
      </c>
      <c r="D9" s="97">
        <v>39.19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</row>
    <row r="10" customHeight="1" spans="1:250">
      <c r="A10" s="100" t="s">
        <v>473</v>
      </c>
      <c r="B10" s="101"/>
      <c r="C10" s="102" t="s">
        <v>329</v>
      </c>
      <c r="D10" s="97">
        <v>717.58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</row>
    <row r="11" customHeight="1" spans="1:250">
      <c r="A11" s="100" t="s">
        <v>474</v>
      </c>
      <c r="B11" s="101"/>
      <c r="C11" s="103" t="s">
        <v>331</v>
      </c>
      <c r="D11" s="97">
        <v>35.82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</row>
    <row r="12" customHeight="1" spans="1:250">
      <c r="A12" s="100" t="s">
        <v>475</v>
      </c>
      <c r="B12" s="99"/>
      <c r="C12" s="104" t="s">
        <v>476</v>
      </c>
      <c r="D12" s="105">
        <v>43.83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</row>
    <row r="13" customHeight="1" spans="1:250">
      <c r="A13" s="100"/>
      <c r="B13" s="54"/>
      <c r="C13" s="104"/>
      <c r="D13" s="105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</row>
    <row r="14" customHeight="1" spans="1:250">
      <c r="A14" s="100"/>
      <c r="B14" s="106"/>
      <c r="C14" s="107"/>
      <c r="D14" s="105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</row>
    <row r="15" customHeight="1" spans="1:250">
      <c r="A15" s="100"/>
      <c r="B15" s="106"/>
      <c r="C15" s="107"/>
      <c r="D15" s="10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</row>
    <row r="16" customHeight="1" spans="1:250">
      <c r="A16" s="100"/>
      <c r="B16" s="106"/>
      <c r="C16" s="107"/>
      <c r="D16" s="105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</row>
    <row r="17" customHeight="1" spans="1:250">
      <c r="A17" s="100"/>
      <c r="B17" s="106"/>
      <c r="C17" s="107"/>
      <c r="D17" s="105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</row>
    <row r="18" customHeight="1" spans="1:250">
      <c r="A18" s="108"/>
      <c r="B18" s="106"/>
      <c r="C18" s="107"/>
      <c r="D18" s="105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</row>
    <row r="19" customHeight="1" spans="1:250">
      <c r="A19" s="108"/>
      <c r="B19" s="106"/>
      <c r="C19" s="104"/>
      <c r="D19" s="105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</row>
    <row r="20" customHeight="1" spans="1:250">
      <c r="A20" s="108"/>
      <c r="B20" s="106"/>
      <c r="C20" s="107"/>
      <c r="D20" s="105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</row>
    <row r="21" customHeight="1" spans="1:250">
      <c r="A21" s="108"/>
      <c r="B21" s="106"/>
      <c r="C21" s="107"/>
      <c r="D21" s="105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</row>
    <row r="22" customHeight="1" spans="1:250">
      <c r="A22" s="109"/>
      <c r="B22" s="106"/>
      <c r="C22" s="107"/>
      <c r="D22" s="105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</row>
    <row r="23" customHeight="1" spans="1:250">
      <c r="A23" s="109"/>
      <c r="B23" s="106"/>
      <c r="C23" s="107"/>
      <c r="D23" s="105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</row>
    <row r="24" customHeight="1" spans="1:250">
      <c r="A24" s="109"/>
      <c r="B24" s="106"/>
      <c r="C24" s="110"/>
      <c r="D24" s="11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</row>
    <row r="25" customHeight="1" spans="1:250">
      <c r="A25" s="112" t="s">
        <v>477</v>
      </c>
      <c r="B25" s="113">
        <f>SUM(B7:B17)</f>
        <v>961.94</v>
      </c>
      <c r="C25" s="114" t="s">
        <v>478</v>
      </c>
      <c r="D25" s="111">
        <f>SUM(D8:D24)</f>
        <v>961.94</v>
      </c>
      <c r="E25" s="37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</row>
    <row r="26" customHeight="1" spans="1:250">
      <c r="A26" s="100" t="s">
        <v>479</v>
      </c>
      <c r="B26" s="113"/>
      <c r="C26" s="107" t="s">
        <v>480</v>
      </c>
      <c r="D26" s="111"/>
      <c r="E26" s="37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</row>
    <row r="27" customHeight="1" spans="1:250">
      <c r="A27" s="100" t="s">
        <v>481</v>
      </c>
      <c r="B27" s="99"/>
      <c r="C27" s="104"/>
      <c r="D27" s="11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</row>
    <row r="28" customHeight="1" spans="1:4">
      <c r="A28" s="115" t="s">
        <v>482</v>
      </c>
      <c r="B28" s="116">
        <v>961.94</v>
      </c>
      <c r="C28" s="110" t="s">
        <v>483</v>
      </c>
      <c r="D28" s="116">
        <v>961.94</v>
      </c>
    </row>
    <row r="35" customHeight="1" spans="3:3">
      <c r="C35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opLeftCell="A4" workbookViewId="0">
      <selection activeCell="G17" sqref="G17"/>
    </sheetView>
  </sheetViews>
  <sheetFormatPr defaultColWidth="6.875" defaultRowHeight="12.75" customHeight="1"/>
  <cols>
    <col min="1" max="1" width="11.5" style="35" customWidth="1"/>
    <col min="2" max="2" width="38.25" style="35" customWidth="1"/>
    <col min="3" max="3" width="10.5" style="35" customWidth="1"/>
    <col min="4" max="4" width="11.625" style="35" customWidth="1"/>
    <col min="5" max="5" width="12.25" style="35" customWidth="1"/>
    <col min="6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ht="20.1" customHeight="1" spans="1:12">
      <c r="A1" s="36" t="s">
        <v>484</v>
      </c>
      <c r="L1" s="77"/>
    </row>
    <row r="2" ht="43.5" customHeight="1" spans="1:12">
      <c r="A2" s="64" t="s">
        <v>485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8" t="s">
        <v>313</v>
      </c>
    </row>
    <row r="5" ht="24" customHeight="1" spans="1:12">
      <c r="A5" s="67" t="s">
        <v>486</v>
      </c>
      <c r="B5" s="67"/>
      <c r="C5" s="31" t="s">
        <v>318</v>
      </c>
      <c r="D5" s="31" t="s">
        <v>481</v>
      </c>
      <c r="E5" s="31" t="s">
        <v>470</v>
      </c>
      <c r="F5" s="31" t="s">
        <v>471</v>
      </c>
      <c r="G5" s="31" t="s">
        <v>472</v>
      </c>
      <c r="H5" s="68" t="s">
        <v>473</v>
      </c>
      <c r="I5" s="79"/>
      <c r="J5" s="31" t="s">
        <v>474</v>
      </c>
      <c r="K5" s="31" t="s">
        <v>475</v>
      </c>
      <c r="L5" s="50" t="s">
        <v>479</v>
      </c>
    </row>
    <row r="6" ht="42" customHeight="1" spans="1:12">
      <c r="A6" s="69" t="s">
        <v>341</v>
      </c>
      <c r="B6" s="70" t="s">
        <v>342</v>
      </c>
      <c r="C6" s="31"/>
      <c r="D6" s="31"/>
      <c r="E6" s="31"/>
      <c r="F6" s="71"/>
      <c r="G6" s="71"/>
      <c r="H6" s="31" t="s">
        <v>487</v>
      </c>
      <c r="I6" s="31" t="s">
        <v>488</v>
      </c>
      <c r="J6" s="71"/>
      <c r="K6" s="71"/>
      <c r="L6" s="71"/>
    </row>
    <row r="7" ht="23.1" customHeight="1" spans="1:12">
      <c r="A7" s="46">
        <v>415003</v>
      </c>
      <c r="B7" s="47" t="s">
        <v>346</v>
      </c>
      <c r="C7" s="48">
        <f>E7+F7</f>
        <v>961.94</v>
      </c>
      <c r="D7" s="72"/>
      <c r="E7" s="48">
        <f>E8+E14+E18+E21+E24</f>
        <v>920.63</v>
      </c>
      <c r="F7" s="71">
        <f>F24+F25</f>
        <v>41.31</v>
      </c>
      <c r="G7" s="73"/>
      <c r="H7" s="68"/>
      <c r="I7" s="68"/>
      <c r="J7" s="71"/>
      <c r="K7" s="73"/>
      <c r="L7" s="71"/>
    </row>
    <row r="8" ht="21" customHeight="1" spans="1:12">
      <c r="A8" s="74" t="s">
        <v>489</v>
      </c>
      <c r="B8" s="52" t="s">
        <v>490</v>
      </c>
      <c r="C8" s="48">
        <v>125.52</v>
      </c>
      <c r="D8" s="75"/>
      <c r="E8" s="48">
        <v>125.52</v>
      </c>
      <c r="F8" s="71"/>
      <c r="G8" s="73"/>
      <c r="H8" s="68"/>
      <c r="I8" s="68"/>
      <c r="J8" s="71"/>
      <c r="K8" s="73"/>
      <c r="L8" s="71"/>
    </row>
    <row r="9" ht="17.1" customHeight="1" spans="1:12">
      <c r="A9" s="51" t="s">
        <v>491</v>
      </c>
      <c r="B9" s="52" t="s">
        <v>492</v>
      </c>
      <c r="C9" s="48">
        <v>125.52</v>
      </c>
      <c r="D9" s="75"/>
      <c r="E9" s="48">
        <v>125.52</v>
      </c>
      <c r="F9" s="71"/>
      <c r="G9" s="73"/>
      <c r="H9" s="68"/>
      <c r="I9" s="68"/>
      <c r="J9" s="71"/>
      <c r="K9" s="73"/>
      <c r="L9" s="71"/>
    </row>
    <row r="10" ht="21" customHeight="1" spans="1:12">
      <c r="A10" s="51" t="s">
        <v>493</v>
      </c>
      <c r="B10" s="52" t="s">
        <v>494</v>
      </c>
      <c r="C10" s="48">
        <v>31.52</v>
      </c>
      <c r="D10" s="75"/>
      <c r="E10" s="48">
        <v>31.52</v>
      </c>
      <c r="F10" s="71"/>
      <c r="G10" s="73"/>
      <c r="H10" s="68"/>
      <c r="I10" s="68"/>
      <c r="J10" s="71"/>
      <c r="K10" s="73"/>
      <c r="L10" s="71"/>
    </row>
    <row r="11" ht="21.95" customHeight="1" spans="1:12">
      <c r="A11" s="51" t="s">
        <v>495</v>
      </c>
      <c r="B11" s="52" t="s">
        <v>496</v>
      </c>
      <c r="C11" s="48">
        <v>46</v>
      </c>
      <c r="D11" s="75"/>
      <c r="E11" s="48">
        <v>46</v>
      </c>
      <c r="F11" s="71"/>
      <c r="G11" s="73"/>
      <c r="H11" s="68"/>
      <c r="I11" s="68"/>
      <c r="J11" s="71"/>
      <c r="K11" s="73"/>
      <c r="L11" s="71"/>
    </row>
    <row r="12" ht="18.95" customHeight="1" spans="1:12">
      <c r="A12" s="51" t="s">
        <v>497</v>
      </c>
      <c r="B12" s="52" t="s">
        <v>498</v>
      </c>
      <c r="C12" s="48">
        <v>47.75</v>
      </c>
      <c r="D12" s="75"/>
      <c r="E12" s="48">
        <v>47.75</v>
      </c>
      <c r="F12" s="71"/>
      <c r="G12" s="73"/>
      <c r="H12" s="68"/>
      <c r="I12" s="68"/>
      <c r="J12" s="71"/>
      <c r="K12" s="73"/>
      <c r="L12" s="71"/>
    </row>
    <row r="13" ht="17.1" customHeight="1" spans="1:12">
      <c r="A13" s="51" t="s">
        <v>499</v>
      </c>
      <c r="B13" s="52" t="s">
        <v>500</v>
      </c>
      <c r="C13" s="48">
        <v>2.5</v>
      </c>
      <c r="D13" s="75"/>
      <c r="E13" s="48">
        <v>2.5</v>
      </c>
      <c r="F13" s="71"/>
      <c r="G13" s="73"/>
      <c r="H13" s="68"/>
      <c r="I13" s="68"/>
      <c r="J13" s="71"/>
      <c r="K13" s="73"/>
      <c r="L13" s="71"/>
    </row>
    <row r="14" ht="17.1" customHeight="1" spans="1:12">
      <c r="A14" s="51">
        <v>210</v>
      </c>
      <c r="B14" s="52" t="s">
        <v>360</v>
      </c>
      <c r="C14" s="48">
        <v>39.19</v>
      </c>
      <c r="D14" s="75"/>
      <c r="E14" s="48">
        <v>39.19</v>
      </c>
      <c r="F14" s="71"/>
      <c r="G14" s="73"/>
      <c r="H14" s="68"/>
      <c r="I14" s="68"/>
      <c r="J14" s="71"/>
      <c r="K14" s="73"/>
      <c r="L14" s="71"/>
    </row>
    <row r="15" ht="17.1" customHeight="1" spans="1:12">
      <c r="A15" s="51" t="s">
        <v>501</v>
      </c>
      <c r="B15" s="52" t="s">
        <v>362</v>
      </c>
      <c r="C15" s="48">
        <v>39.19</v>
      </c>
      <c r="D15" s="75"/>
      <c r="E15" s="48">
        <v>39.19</v>
      </c>
      <c r="F15" s="71"/>
      <c r="G15" s="73"/>
      <c r="H15" s="68"/>
      <c r="I15" s="68"/>
      <c r="J15" s="71"/>
      <c r="K15" s="73"/>
      <c r="L15" s="71"/>
    </row>
    <row r="16" ht="21" customHeight="1" spans="1:12">
      <c r="A16" s="51" t="s">
        <v>502</v>
      </c>
      <c r="B16" s="52" t="s">
        <v>364</v>
      </c>
      <c r="C16" s="48">
        <v>28.35</v>
      </c>
      <c r="D16" s="75"/>
      <c r="E16" s="48">
        <v>28.35</v>
      </c>
      <c r="F16" s="71"/>
      <c r="G16" s="73"/>
      <c r="H16" s="68"/>
      <c r="I16" s="68"/>
      <c r="J16" s="71"/>
      <c r="K16" s="73"/>
      <c r="L16" s="71"/>
    </row>
    <row r="17" ht="21" customHeight="1" spans="1:12">
      <c r="A17" s="51" t="s">
        <v>503</v>
      </c>
      <c r="B17" s="52" t="s">
        <v>504</v>
      </c>
      <c r="C17" s="48">
        <v>10.84</v>
      </c>
      <c r="D17" s="75"/>
      <c r="E17" s="48">
        <v>10.84</v>
      </c>
      <c r="F17" s="71"/>
      <c r="G17" s="73"/>
      <c r="H17" s="68"/>
      <c r="I17" s="68"/>
      <c r="J17" s="71"/>
      <c r="K17" s="73"/>
      <c r="L17" s="71"/>
    </row>
    <row r="18" ht="21" customHeight="1" spans="1:12">
      <c r="A18" s="51">
        <v>213</v>
      </c>
      <c r="B18" s="52" t="s">
        <v>368</v>
      </c>
      <c r="C18" s="48">
        <v>717.58</v>
      </c>
      <c r="D18" s="75"/>
      <c r="E18" s="48">
        <v>717.58</v>
      </c>
      <c r="F18" s="71"/>
      <c r="G18" s="73"/>
      <c r="H18" s="68"/>
      <c r="I18" s="68"/>
      <c r="J18" s="71"/>
      <c r="K18" s="73"/>
      <c r="L18" s="71"/>
    </row>
    <row r="19" ht="21" customHeight="1" spans="1:12">
      <c r="A19" s="51" t="s">
        <v>505</v>
      </c>
      <c r="B19" s="52" t="s">
        <v>370</v>
      </c>
      <c r="C19" s="48">
        <v>717.58</v>
      </c>
      <c r="D19" s="75"/>
      <c r="E19" s="48">
        <v>717.58</v>
      </c>
      <c r="F19" s="71"/>
      <c r="G19" s="73"/>
      <c r="H19" s="68"/>
      <c r="I19" s="68"/>
      <c r="J19" s="71"/>
      <c r="K19" s="73"/>
      <c r="L19" s="71"/>
    </row>
    <row r="20" ht="21.95" customHeight="1" spans="1:12">
      <c r="A20" s="51" t="s">
        <v>506</v>
      </c>
      <c r="B20" s="52" t="s">
        <v>372</v>
      </c>
      <c r="C20" s="48">
        <v>717.58</v>
      </c>
      <c r="D20" s="75"/>
      <c r="E20" s="48">
        <v>717.58</v>
      </c>
      <c r="F20" s="71"/>
      <c r="G20" s="73"/>
      <c r="H20" s="68"/>
      <c r="I20" s="68"/>
      <c r="J20" s="71"/>
      <c r="K20" s="73"/>
      <c r="L20" s="71"/>
    </row>
    <row r="21" ht="18" customHeight="1" spans="1:12">
      <c r="A21" s="51">
        <v>221</v>
      </c>
      <c r="B21" s="52" t="s">
        <v>507</v>
      </c>
      <c r="C21" s="48">
        <v>35.82</v>
      </c>
      <c r="D21" s="75"/>
      <c r="E21" s="48">
        <v>35.82</v>
      </c>
      <c r="F21" s="71"/>
      <c r="G21" s="73"/>
      <c r="H21" s="68"/>
      <c r="I21" s="68"/>
      <c r="J21" s="71"/>
      <c r="K21" s="73"/>
      <c r="L21" s="71"/>
    </row>
    <row r="22" ht="21" customHeight="1" spans="1:12">
      <c r="A22" s="51" t="s">
        <v>508</v>
      </c>
      <c r="B22" s="55" t="s">
        <v>509</v>
      </c>
      <c r="C22" s="56">
        <v>35.82</v>
      </c>
      <c r="D22" s="76"/>
      <c r="E22" s="56">
        <v>35.82</v>
      </c>
      <c r="F22" s="31"/>
      <c r="G22" s="31"/>
      <c r="H22" s="31"/>
      <c r="I22" s="31"/>
      <c r="J22" s="31"/>
      <c r="K22" s="31"/>
      <c r="L22" s="31"/>
    </row>
    <row r="23" ht="21" customHeight="1" spans="1:12">
      <c r="A23" s="51" t="s">
        <v>510</v>
      </c>
      <c r="B23" s="58" t="s">
        <v>511</v>
      </c>
      <c r="C23" s="59">
        <v>35.82</v>
      </c>
      <c r="D23" s="76"/>
      <c r="E23" s="59">
        <v>35.82</v>
      </c>
      <c r="F23" s="31"/>
      <c r="G23" s="31"/>
      <c r="H23" s="31"/>
      <c r="I23" s="31"/>
      <c r="J23" s="31"/>
      <c r="K23" s="31"/>
      <c r="L23" s="31"/>
    </row>
    <row r="24" ht="21" customHeight="1" spans="1:12">
      <c r="A24" s="51" t="s">
        <v>386</v>
      </c>
      <c r="B24" s="55" t="s">
        <v>332</v>
      </c>
      <c r="C24" s="56">
        <f>E24+F24</f>
        <v>20.27</v>
      </c>
      <c r="D24" s="76"/>
      <c r="E24" s="56">
        <v>2.52</v>
      </c>
      <c r="F24" s="31">
        <v>17.75</v>
      </c>
      <c r="G24" s="31"/>
      <c r="H24" s="31"/>
      <c r="I24" s="31"/>
      <c r="J24" s="31"/>
      <c r="K24" s="31"/>
      <c r="L24" s="31"/>
    </row>
    <row r="25" ht="20.1" customHeight="1" spans="1:12">
      <c r="A25" s="51" t="s">
        <v>386</v>
      </c>
      <c r="B25" s="58" t="s">
        <v>333</v>
      </c>
      <c r="C25" s="59">
        <v>23.56</v>
      </c>
      <c r="D25" s="76"/>
      <c r="E25" s="59"/>
      <c r="F25" s="31">
        <v>23.56</v>
      </c>
      <c r="G25" s="31"/>
      <c r="H25" s="31"/>
      <c r="I25" s="31"/>
      <c r="J25" s="31"/>
      <c r="K25" s="31"/>
      <c r="L25" s="31"/>
    </row>
    <row r="26" ht="21" customHeight="1" spans="1:1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ht="21" customHeight="1" spans="2:12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customHeight="1" spans="2:12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customHeight="1" spans="1:1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customHeight="1" spans="2:12">
      <c r="B30" s="37"/>
      <c r="C30" s="37"/>
      <c r="D30" s="37"/>
      <c r="F30" s="37"/>
      <c r="G30" s="37"/>
      <c r="H30" s="37"/>
      <c r="I30" s="37"/>
      <c r="J30" s="37"/>
      <c r="K30" s="37"/>
      <c r="L30" s="37"/>
    </row>
    <row r="31" customHeight="1" spans="2:12">
      <c r="B31" s="37"/>
      <c r="C31" s="37"/>
      <c r="I31" s="37"/>
      <c r="J31" s="37"/>
      <c r="K31" s="37"/>
      <c r="L31" s="37"/>
    </row>
    <row r="32" customHeight="1" spans="2:11">
      <c r="B32" s="37"/>
      <c r="J32" s="37"/>
      <c r="K32" s="37"/>
    </row>
    <row r="33" customHeight="1" spans="2:12">
      <c r="B33" s="37"/>
      <c r="J33" s="37"/>
      <c r="K33" s="37"/>
      <c r="L33" s="37"/>
    </row>
    <row r="34" customHeight="1" spans="2:10">
      <c r="B34" s="37"/>
      <c r="E34" s="37"/>
      <c r="J34" s="37"/>
    </row>
    <row r="35" customHeight="1" spans="2:10">
      <c r="B35" s="37"/>
      <c r="I35" s="37"/>
      <c r="J35" s="37"/>
    </row>
    <row r="36" customHeight="1" spans="2:9">
      <c r="B36" s="37"/>
      <c r="I36" s="37"/>
    </row>
    <row r="37" customHeight="1" spans="2:11">
      <c r="B37" s="37"/>
      <c r="I37" s="37"/>
      <c r="K37" s="37"/>
    </row>
    <row r="38" customHeight="1" spans="2:2">
      <c r="B38" s="37"/>
    </row>
    <row r="39" customHeight="1" spans="2:6">
      <c r="B39" s="37"/>
      <c r="C39" s="37"/>
      <c r="F39" s="37"/>
    </row>
    <row r="40" customHeight="1" spans="2:2">
      <c r="B40" s="37"/>
    </row>
    <row r="41" customHeight="1" spans="2:4">
      <c r="B41" s="37"/>
      <c r="C41" s="37"/>
      <c r="D41" s="37"/>
    </row>
    <row r="42" customHeight="1" spans="2:11">
      <c r="B42" s="37"/>
      <c r="K42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E14" sqref="E14"/>
    </sheetView>
  </sheetViews>
  <sheetFormatPr defaultColWidth="6.875" defaultRowHeight="12.75" customHeight="1"/>
  <cols>
    <col min="1" max="1" width="17.125" style="35" customWidth="1"/>
    <col min="2" max="2" width="29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ht="20.1" customHeight="1" spans="1:2">
      <c r="A1" s="36" t="s">
        <v>512</v>
      </c>
      <c r="B1" s="37"/>
    </row>
    <row r="2" ht="44.25" customHeight="1" spans="1:8">
      <c r="A2" s="38" t="s">
        <v>513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1" t="s">
        <v>341</v>
      </c>
      <c r="B5" s="31" t="s">
        <v>342</v>
      </c>
      <c r="C5" s="31" t="s">
        <v>318</v>
      </c>
      <c r="D5" s="31" t="s">
        <v>344</v>
      </c>
      <c r="E5" s="31" t="s">
        <v>345</v>
      </c>
      <c r="F5" s="31" t="s">
        <v>514</v>
      </c>
      <c r="G5" s="31" t="s">
        <v>515</v>
      </c>
      <c r="H5" s="31" t="s">
        <v>516</v>
      </c>
    </row>
    <row r="6" ht="29.25" customHeight="1" spans="1:8">
      <c r="A6" s="46">
        <v>415003</v>
      </c>
      <c r="B6" s="47" t="s">
        <v>346</v>
      </c>
      <c r="C6" s="48">
        <f>D6+E6</f>
        <v>961.94</v>
      </c>
      <c r="D6" s="48">
        <f>D7+D13+D17+D20</f>
        <v>918.11</v>
      </c>
      <c r="E6" s="49">
        <f>E23+E24</f>
        <v>43.83</v>
      </c>
      <c r="F6" s="50"/>
      <c r="G6" s="50"/>
      <c r="H6" s="50"/>
    </row>
    <row r="7" ht="20.1" customHeight="1" spans="1:8">
      <c r="A7" s="51" t="s">
        <v>517</v>
      </c>
      <c r="B7" s="52" t="s">
        <v>518</v>
      </c>
      <c r="C7" s="48">
        <v>125.52</v>
      </c>
      <c r="D7" s="48">
        <v>125.52</v>
      </c>
      <c r="E7" s="49"/>
      <c r="F7" s="50"/>
      <c r="G7" s="50"/>
      <c r="H7" s="50"/>
    </row>
    <row r="8" ht="20.1" customHeight="1" spans="1:8">
      <c r="A8" s="51" t="s">
        <v>519</v>
      </c>
      <c r="B8" s="52" t="s">
        <v>492</v>
      </c>
      <c r="C8" s="48">
        <v>125.52</v>
      </c>
      <c r="D8" s="48">
        <v>125.52</v>
      </c>
      <c r="E8" s="49"/>
      <c r="F8" s="50"/>
      <c r="G8" s="50"/>
      <c r="H8" s="50"/>
    </row>
    <row r="9" ht="15" customHeight="1" spans="1:8">
      <c r="A9" s="51" t="s">
        <v>520</v>
      </c>
      <c r="B9" s="52" t="s">
        <v>494</v>
      </c>
      <c r="C9" s="48">
        <v>31.52</v>
      </c>
      <c r="D9" s="48">
        <v>31.52</v>
      </c>
      <c r="E9" s="49"/>
      <c r="F9" s="50"/>
      <c r="G9" s="50"/>
      <c r="H9" s="50"/>
    </row>
    <row r="10" ht="17.1" customHeight="1" spans="1:8">
      <c r="A10" s="51" t="s">
        <v>521</v>
      </c>
      <c r="B10" s="52" t="s">
        <v>496</v>
      </c>
      <c r="C10" s="48">
        <v>46</v>
      </c>
      <c r="D10" s="48">
        <v>46</v>
      </c>
      <c r="E10" s="49"/>
      <c r="F10" s="50"/>
      <c r="G10" s="50"/>
      <c r="H10" s="50"/>
    </row>
    <row r="11" ht="18" customHeight="1" spans="1:8">
      <c r="A11" s="51" t="s">
        <v>522</v>
      </c>
      <c r="B11" s="52" t="s">
        <v>498</v>
      </c>
      <c r="C11" s="48">
        <v>47.75</v>
      </c>
      <c r="D11" s="48">
        <v>47.75</v>
      </c>
      <c r="E11" s="49"/>
      <c r="F11" s="50"/>
      <c r="G11" s="50"/>
      <c r="H11" s="50"/>
    </row>
    <row r="12" ht="17.1" customHeight="1" spans="1:8">
      <c r="A12" s="51" t="s">
        <v>523</v>
      </c>
      <c r="B12" s="52" t="s">
        <v>500</v>
      </c>
      <c r="C12" s="48">
        <v>2.5</v>
      </c>
      <c r="D12" s="48">
        <v>2.5</v>
      </c>
      <c r="E12" s="49"/>
      <c r="F12" s="50"/>
      <c r="G12" s="50"/>
      <c r="H12" s="50"/>
    </row>
    <row r="13" ht="18" customHeight="1" spans="1:8">
      <c r="A13" s="51" t="s">
        <v>524</v>
      </c>
      <c r="B13" s="52" t="s">
        <v>360</v>
      </c>
      <c r="C13" s="48">
        <v>39.19</v>
      </c>
      <c r="D13" s="48">
        <v>39.19</v>
      </c>
      <c r="E13" s="49"/>
      <c r="F13" s="50"/>
      <c r="G13" s="50"/>
      <c r="H13" s="50"/>
    </row>
    <row r="14" ht="18" customHeight="1" spans="1:8">
      <c r="A14" s="51" t="s">
        <v>525</v>
      </c>
      <c r="B14" s="52" t="s">
        <v>362</v>
      </c>
      <c r="C14" s="48">
        <v>39.19</v>
      </c>
      <c r="D14" s="48">
        <v>39.19</v>
      </c>
      <c r="E14" s="49"/>
      <c r="F14" s="50"/>
      <c r="G14" s="50"/>
      <c r="H14" s="50"/>
    </row>
    <row r="15" ht="15.95" customHeight="1" spans="1:8">
      <c r="A15" s="51" t="s">
        <v>363</v>
      </c>
      <c r="B15" s="52" t="s">
        <v>364</v>
      </c>
      <c r="C15" s="48">
        <v>28.35</v>
      </c>
      <c r="D15" s="48">
        <v>28.35</v>
      </c>
      <c r="E15" s="49"/>
      <c r="F15" s="50"/>
      <c r="G15" s="50"/>
      <c r="H15" s="50"/>
    </row>
    <row r="16" ht="18" customHeight="1" spans="1:8">
      <c r="A16" s="51" t="s">
        <v>365</v>
      </c>
      <c r="B16" s="52" t="s">
        <v>504</v>
      </c>
      <c r="C16" s="48">
        <v>10.84</v>
      </c>
      <c r="D16" s="48">
        <v>10.84</v>
      </c>
      <c r="E16" s="49"/>
      <c r="F16" s="50"/>
      <c r="G16" s="50"/>
      <c r="H16" s="50"/>
    </row>
    <row r="17" ht="17.1" customHeight="1" spans="1:8">
      <c r="A17" s="51" t="s">
        <v>526</v>
      </c>
      <c r="B17" s="52" t="s">
        <v>527</v>
      </c>
      <c r="C17" s="48">
        <v>717.58</v>
      </c>
      <c r="D17" s="48">
        <v>717.58</v>
      </c>
      <c r="E17" s="49"/>
      <c r="F17" s="50"/>
      <c r="G17" s="50"/>
      <c r="H17" s="50"/>
    </row>
    <row r="18" ht="18.95" customHeight="1" spans="1:8">
      <c r="A18" s="51" t="s">
        <v>369</v>
      </c>
      <c r="B18" s="52" t="s">
        <v>528</v>
      </c>
      <c r="C18" s="48">
        <v>717.58</v>
      </c>
      <c r="D18" s="48">
        <v>717.58</v>
      </c>
      <c r="E18" s="49"/>
      <c r="F18" s="50"/>
      <c r="G18" s="50"/>
      <c r="H18" s="50"/>
    </row>
    <row r="19" ht="18" customHeight="1" spans="1:8">
      <c r="A19" s="51" t="s">
        <v>371</v>
      </c>
      <c r="B19" s="52" t="s">
        <v>529</v>
      </c>
      <c r="C19" s="48">
        <v>717.58</v>
      </c>
      <c r="D19" s="48">
        <v>717.58</v>
      </c>
      <c r="E19" s="49"/>
      <c r="F19" s="50"/>
      <c r="G19" s="50"/>
      <c r="H19" s="50"/>
    </row>
    <row r="20" ht="17.1" customHeight="1" spans="1:8">
      <c r="A20" s="51" t="s">
        <v>530</v>
      </c>
      <c r="B20" s="52" t="s">
        <v>374</v>
      </c>
      <c r="C20" s="48">
        <v>35.82</v>
      </c>
      <c r="D20" s="48">
        <v>35.82</v>
      </c>
      <c r="E20" s="53"/>
      <c r="F20" s="54"/>
      <c r="G20" s="54"/>
      <c r="H20" s="54"/>
    </row>
    <row r="21" ht="18.75" customHeight="1" spans="1:8">
      <c r="A21" s="46" t="s">
        <v>531</v>
      </c>
      <c r="B21" s="55" t="s">
        <v>376</v>
      </c>
      <c r="C21" s="56">
        <v>35.82</v>
      </c>
      <c r="D21" s="56">
        <v>35.82</v>
      </c>
      <c r="E21" s="57"/>
      <c r="F21" s="57"/>
      <c r="G21" s="57"/>
      <c r="H21" s="57"/>
    </row>
    <row r="22" ht="18.75" customHeight="1" spans="1:8">
      <c r="A22" s="46" t="s">
        <v>532</v>
      </c>
      <c r="B22" s="58" t="s">
        <v>378</v>
      </c>
      <c r="C22" s="59">
        <v>35.82</v>
      </c>
      <c r="D22" s="59">
        <v>35.82</v>
      </c>
      <c r="E22" s="57"/>
      <c r="F22" s="57"/>
      <c r="G22" s="57"/>
      <c r="H22" s="57"/>
    </row>
    <row r="23" ht="18.75" customHeight="1" spans="1:8">
      <c r="A23" s="46" t="s">
        <v>386</v>
      </c>
      <c r="B23" s="55" t="s">
        <v>332</v>
      </c>
      <c r="C23" s="56">
        <v>20.27</v>
      </c>
      <c r="D23" s="56"/>
      <c r="E23" s="60">
        <v>20.27</v>
      </c>
      <c r="F23" s="57"/>
      <c r="G23" s="57"/>
      <c r="H23" s="57"/>
    </row>
    <row r="24" ht="18.75" customHeight="1" spans="1:8">
      <c r="A24" s="46" t="s">
        <v>386</v>
      </c>
      <c r="B24" s="55" t="s">
        <v>333</v>
      </c>
      <c r="C24" s="56">
        <v>23.56</v>
      </c>
      <c r="D24" s="56"/>
      <c r="E24" s="60">
        <v>23.56</v>
      </c>
      <c r="F24" s="57"/>
      <c r="G24" s="57"/>
      <c r="H24" s="57"/>
    </row>
    <row r="25" ht="18.75" customHeight="1" spans="1:8">
      <c r="A25" s="46"/>
      <c r="B25" s="55"/>
      <c r="C25" s="56"/>
      <c r="D25" s="56"/>
      <c r="E25" s="57"/>
      <c r="F25" s="57"/>
      <c r="G25" s="57"/>
      <c r="H25" s="57"/>
    </row>
    <row r="26" ht="18.75" customHeight="1" spans="1:8">
      <c r="A26" s="61"/>
      <c r="B26" s="62"/>
      <c r="C26" s="63"/>
      <c r="D26" s="63"/>
      <c r="E26" s="57"/>
      <c r="F26" s="57"/>
      <c r="G26" s="57"/>
      <c r="H26" s="57"/>
    </row>
    <row r="27" customHeight="1" spans="1:8">
      <c r="A27" s="37"/>
      <c r="B27" s="37"/>
      <c r="D27" s="37"/>
      <c r="E27" s="37"/>
      <c r="F27" s="37"/>
      <c r="G27" s="37"/>
      <c r="H27" s="37"/>
    </row>
    <row r="28" customHeight="1" spans="1:9">
      <c r="A28" s="37"/>
      <c r="B28" s="37"/>
      <c r="D28" s="37"/>
      <c r="E28" s="37"/>
      <c r="F28" s="37"/>
      <c r="G28" s="37"/>
      <c r="H28" s="37"/>
      <c r="I28" s="37"/>
    </row>
    <row r="29" customHeight="1" spans="1:8">
      <c r="A29" s="37"/>
      <c r="B29" s="37"/>
      <c r="D29" s="37"/>
      <c r="E29" s="37"/>
      <c r="F29" s="37"/>
      <c r="G29" s="37"/>
      <c r="H29" s="37"/>
    </row>
    <row r="30" customHeight="1" spans="1:7">
      <c r="A30" s="37"/>
      <c r="B30" s="37"/>
      <c r="D30" s="37"/>
      <c r="E30" s="37"/>
      <c r="F30" s="37"/>
      <c r="G30" s="37"/>
    </row>
    <row r="31" customHeight="1" spans="1:9">
      <c r="A31" s="37"/>
      <c r="B31" s="37"/>
      <c r="C31" s="37"/>
      <c r="D31" s="37"/>
      <c r="E31" s="37"/>
      <c r="F31" s="37"/>
      <c r="G31" s="37"/>
      <c r="I31" s="37"/>
    </row>
    <row r="32" customHeight="1" spans="2:8">
      <c r="B32" s="37"/>
      <c r="F32" s="37"/>
      <c r="G32" s="37"/>
      <c r="H32" s="37"/>
    </row>
    <row r="33" customHeight="1" spans="1:7">
      <c r="A33" s="37"/>
      <c r="B33" s="37"/>
      <c r="F33" s="37"/>
      <c r="G33" s="37"/>
    </row>
    <row r="34" customHeight="1" spans="2:6">
      <c r="B34" s="37"/>
      <c r="F34" s="37"/>
    </row>
    <row r="35" customHeight="1" spans="1:8">
      <c r="A35" s="37"/>
      <c r="B35" s="37"/>
      <c r="H35" s="37"/>
    </row>
    <row r="36" customHeight="1" spans="1:5">
      <c r="A36" s="37"/>
      <c r="B36" s="37"/>
      <c r="E36" s="37"/>
    </row>
    <row r="37" customHeight="1" spans="3:6">
      <c r="C37" s="37"/>
      <c r="F37" s="37"/>
    </row>
    <row r="38" customHeight="1" spans="2:2">
      <c r="B38" s="37"/>
    </row>
    <row r="39" customHeight="1" spans="2:2">
      <c r="B39" s="37"/>
    </row>
    <row r="40" customHeight="1" spans="7:7">
      <c r="G40" s="37"/>
    </row>
    <row r="41" customHeight="1" spans="2:2">
      <c r="B41" s="37"/>
    </row>
    <row r="42" customHeight="1" spans="3:7">
      <c r="C42" s="37"/>
      <c r="G42" s="37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75051C8FA3D34E19BA270239E3F578EF</vt:lpwstr>
  </property>
  <property fmtid="{D5CDD505-2E9C-101B-9397-08002B2CF9AE}" pid="3" name="KSOProductBuildVer">
    <vt:lpwstr>2052-11.1.0.9021</vt:lpwstr>
  </property>
</Properties>
</file>