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一般公共预算支出'!$A$1:$E$12</definedName>
    <definedName name="_xlnm.Print_Area" localSheetId="3">'3 一般公共预算财政基本支出'!$A$1:$E$30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部门收入总表'!$A$1:$L$16</definedName>
    <definedName name="_xlnm.Print_Area" localSheetId="8">'8 部门支出总表'!$A$1:$H$13</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<sst xmlns="http://schemas.openxmlformats.org/spreadsheetml/2006/main" count="1350" uniqueCount="473">
  <si>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</si>
  <si>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</si>
  <si>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</si>
  <si>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</si>
  <si>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</si>
  <si>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</si>
  <si>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</si>
  <si>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</si>
  <si>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</si>
  <si>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</si>
  <si>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</si>
  <si>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</si>
  <si>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</si>
  <si>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</si>
  <si>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</si>
  <si>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</si>
  <si>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</si>
  <si>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</si>
  <si>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</si>
  <si>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</si>
  <si>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</si>
  <si>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</si>
  <si>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</si>
  <si>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</si>
  <si>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</si>
  <si>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</si>
  <si>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</si>
  <si>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</si>
  <si>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</si>
  <si>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</si>
  <si>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</si>
  <si>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</si>
  <si>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</si>
  <si>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</si>
  <si>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</si>
  <si>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</si>
  <si>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</si>
  <si>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</si>
  <si>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</si>
  <si>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</si>
  <si>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</si>
  <si>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</si>
  <si>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</si>
  <si>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</si>
  <si>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</si>
  <si>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</si>
  <si>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</si>
  <si>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</si>
  <si>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</si>
  <si>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</si>
  <si>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</si>
  <si>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</si>
  <si>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</si>
  <si>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</si>
  <si>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</si>
  <si>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</si>
  <si>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</si>
  <si>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</si>
  <si>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</si>
  <si>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</si>
  <si>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</si>
  <si>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</si>
  <si>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</si>
  <si>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</si>
  <si>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</si>
  <si>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</si>
  <si>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</si>
  <si>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</si>
  <si>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</si>
  <si>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</si>
  <si>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</si>
  <si>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</si>
  <si>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</si>
  <si>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</si>
  <si>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</si>
  <si>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</si>
  <si>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</si>
  <si>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</si>
  <si>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</si>
  <si>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</si>
  <si>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</si>
  <si>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</si>
  <si>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</si>
  <si>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</si>
  <si>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</si>
  <si>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</si>
  <si>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</si>
  <si>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</si>
  <si>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</si>
  <si>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</si>
  <si>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</si>
  <si>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</si>
  <si>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</si>
  <si>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</si>
  <si>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</si>
  <si>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</si>
  <si>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</si>
  <si>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</si>
  <si>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</si>
  <si>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</si>
  <si>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</si>
  <si>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</si>
  <si>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</si>
  <si>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</si>
  <si>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</si>
  <si>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</si>
  <si>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</si>
  <si>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</si>
  <si>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</si>
  <si>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</si>
  <si>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</si>
  <si>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</si>
  <si>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</si>
  <si>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</si>
  <si>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</si>
  <si>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</si>
  <si>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</si>
  <si>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</si>
  <si>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</si>
  <si>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</si>
  <si>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</si>
  <si>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</si>
  <si>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</si>
  <si>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</si>
  <si>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</si>
  <si>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</si>
  <si>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</si>
  <si>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</si>
  <si>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</si>
  <si>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</si>
  <si>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</si>
  <si>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</si>
  <si>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</si>
  <si>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</si>
  <si>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</si>
  <si>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</si>
  <si>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</si>
  <si>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</si>
  <si>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</si>
  <si>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</si>
  <si>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</si>
  <si>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</si>
  <si>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</si>
  <si>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</si>
  <si>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</si>
  <si>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</si>
  <si>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</si>
  <si>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</si>
  <si>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</si>
  <si>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</si>
  <si>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</si>
  <si>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</si>
  <si>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</si>
  <si>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</si>
  <si>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</si>
  <si>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</si>
  <si>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</si>
  <si>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</si>
  <si>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</si>
  <si>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</si>
  <si>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</si>
  <si>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</si>
  <si>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</si>
  <si>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</si>
  <si>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</si>
  <si>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</si>
  <si>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</si>
  <si>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</si>
  <si>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</si>
  <si>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</si>
  <si>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</si>
  <si>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</si>
  <si>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</si>
  <si>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</si>
  <si>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</si>
  <si>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</si>
  <si>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</si>
  <si>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</si>
  <si>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</si>
  <si>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</si>
  <si>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</si>
  <si>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</si>
  <si>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</si>
  <si>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</si>
  <si>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</si>
  <si>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</si>
  <si>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</si>
  <si>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</si>
  <si>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</si>
  <si>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</si>
  <si>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</si>
  <si>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</si>
  <si>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</si>
  <si>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</si>
  <si>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</si>
  <si>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</si>
  <si>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</si>
  <si>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</si>
  <si>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</si>
  <si>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</si>
  <si>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</si>
  <si>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</si>
  <si>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</si>
  <si>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</si>
  <si>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</si>
  <si>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</si>
  <si>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</si>
  <si>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</si>
  <si>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</si>
  <si>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</si>
  <si>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</si>
  <si>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</si>
  <si>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</si>
  <si>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</si>
  <si>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</si>
  <si>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</si>
  <si>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</si>
  <si>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</si>
  <si>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</si>
  <si>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</si>
  <si>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</si>
  <si>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</si>
  <si>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</si>
  <si>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</si>
  <si>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</si>
  <si>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</si>
  <si>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</si>
  <si>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</si>
  <si>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</si>
  <si>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</si>
  <si>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</si>
  <si>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</si>
  <si>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</si>
  <si>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</si>
  <si>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</si>
  <si>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</si>
  <si>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</si>
  <si>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</si>
  <si>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</si>
  <si>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</si>
  <si>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</si>
  <si>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</si>
  <si>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</si>
  <si>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</si>
  <si>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</si>
  <si>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</si>
  <si>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</si>
  <si>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</si>
  <si>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</si>
  <si>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</si>
  <si>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</si>
  <si>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</si>
  <si>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</si>
  <si>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</si>
  <si>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</si>
  <si>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</si>
  <si>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</si>
  <si>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</si>
  <si>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</si>
  <si>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</si>
  <si>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</si>
  <si>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</si>
  <si>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</si>
  <si>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</si>
  <si>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</si>
  <si>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</si>
  <si>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</si>
  <si>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</si>
  <si>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</si>
  <si>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</si>
  <si>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</si>
  <si>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</si>
  <si>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</si>
  <si>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</si>
  <si>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</si>
  <si>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</si>
  <si>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</si>
  <si>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</si>
  <si>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</si>
  <si>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</si>
  <si>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</si>
  <si>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</si>
  <si>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</si>
  <si>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</si>
  <si>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</si>
  <si>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</si>
  <si>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</si>
  <si>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</si>
  <si>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</si>
  <si>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</si>
  <si>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</si>
  <si>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</si>
  <si>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</si>
  <si>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</si>
  <si>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</si>
  <si>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</si>
  <si>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</si>
  <si>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</si>
  <si>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</si>
  <si>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</si>
  <si>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</si>
  <si>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</si>
  <si>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</si>
  <si>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</si>
  <si>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</si>
  <si>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</si>
  <si>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</si>
  <si>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</si>
  <si>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</si>
  <si>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</si>
  <si>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</si>
  <si>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</si>
  <si>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重庆市巴南区扶贫开发服务中心财政拨款收支总表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</si>
  <si>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</si>
  <si>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</si>
  <si>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</si>
  <si>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</si>
  <si>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</si>
  <si>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</si>
  <si>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</si>
  <si>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</si>
  <si>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</si>
  <si>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</si>
  <si>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</si>
  <si>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</si>
  <si>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</si>
  <si>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</si>
  <si>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</si>
  <si>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</si>
  <si>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农林水支出</t>
  </si>
  <si>
    <t>二、上年结转</t>
  </si>
  <si>
    <t>住房保障支出</t>
  </si>
  <si>
    <t>二、结转下年</t>
  </si>
  <si>
    <t>收入总数</t>
  </si>
  <si>
    <t>支出总数</t>
  </si>
  <si>
    <t>表2</t>
  </si>
  <si>
    <t>重庆市巴南区扶贫开发服务中心一般公共预算财政拨款支出预算表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</si>
  <si>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</si>
  <si>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</si>
  <si>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</si>
  <si>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</si>
  <si>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</si>
  <si>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</si>
  <si>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</si>
  <si>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</si>
  <si>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</si>
  <si>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</si>
  <si>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</si>
  <si>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</si>
  <si>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</si>
  <si>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</si>
  <si>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</si>
  <si>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</si>
  <si>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</si>
  <si>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</si>
  <si>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</si>
  <si>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</si>
  <si>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</si>
  <si>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</si>
  <si>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t>
  </si>
  <si>
    <t xml:space="preserve">  213</t>
  </si>
  <si>
    <t xml:space="preserve">  农林水支出</t>
  </si>
  <si>
    <t xml:space="preserve">    21301</t>
  </si>
  <si>
    <t xml:space="preserve">    农业</t>
  </si>
  <si>
    <t xml:space="preserve">      2130124</t>
  </si>
  <si>
    <t xml:space="preserve">      农业组织化与产业化</t>
  </si>
  <si>
    <t xml:space="preserve">    21305</t>
  </si>
  <si>
    <t xml:space="preserve">    扶贫</t>
  </si>
  <si>
    <t xml:space="preserve">      2130550</t>
  </si>
  <si>
    <t xml:space="preserve">      扶贫事业机构</t>
  </si>
  <si>
    <t xml:space="preserve">  221</t>
  </si>
  <si>
    <t xml:space="preserve">  住房保障支出</t>
  </si>
  <si>
    <t xml:space="preserve">    22102</t>
  </si>
  <si>
    <t xml:space="preserve">    住房改革支出</t>
  </si>
  <si>
    <t xml:space="preserve">      2210201</t>
  </si>
  <si>
    <t xml:space="preserve">      住房公积金</t>
  </si>
  <si>
    <t>表3</t>
  </si>
  <si>
    <t>重庆市巴南区扶贫开发服务中心一般公共预算财政拨款基本支出预算表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</si>
  <si>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</si>
  <si>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</si>
  <si>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</si>
  <si>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</si>
  <si>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</si>
  <si>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</si>
  <si>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</si>
  <si>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</si>
  <si>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</si>
  <si>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</si>
  <si>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</si>
  <si>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</si>
  <si>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</si>
  <si>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</si>
  <si>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</si>
  <si>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</si>
  <si>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</si>
  <si>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</si>
  <si>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</si>
  <si>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</si>
  <si>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</si>
  <si>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</si>
  <si>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</si>
  <si>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</si>
  <si>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</si>
  <si>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</si>
  <si>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</si>
  <si>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</si>
  <si>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</si>
  <si>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</si>
  <si>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</si>
  <si>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</si>
  <si>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</si>
  <si>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</si>
  <si>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</si>
  <si>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</si>
  <si>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</si>
  <si>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</si>
  <si>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</si>
  <si>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</si>
  <si>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</si>
  <si>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</si>
  <si>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</si>
  <si>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</si>
  <si>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</si>
  <si>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</si>
  <si>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</si>
  <si>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</si>
  <si>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</si>
  <si>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</si>
  <si>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表4</t>
  </si>
  <si>
    <t>重庆市巴南区扶贫开发服务中心一般公共预算“三公”经费支出表</t>
  </si>
  <si>
    <t>因公出国（境）费</t>
  </si>
  <si>
    <t>公务用车购置及运行费</t>
  </si>
  <si>
    <t>公务接待费</t>
  </si>
  <si>
    <t>公务用车购置费</t>
  </si>
  <si>
    <t>公务用车运行费</t>
  </si>
  <si>
    <t>无</t>
  </si>
  <si>
    <t>备注：此表无数据。</t>
  </si>
  <si>
    <t>表5</t>
  </si>
  <si>
    <t>重庆市巴南区扶贫开发服务中心政府性基金预算支出表</t>
  </si>
  <si>
    <t>本年政府性基金预算财政拨款支出</t>
  </si>
  <si>
    <t>（备注：本单位无政府性基金收支，故此表无数据。）</t>
  </si>
  <si>
    <t>表6</t>
  </si>
  <si>
    <t>重庆市巴南区扶贫开发服务中心部门收支总表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</si>
  <si>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</si>
  <si>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</si>
  <si>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</si>
  <si>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</si>
  <si>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</si>
  <si>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</si>
  <si>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</si>
  <si>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</si>
  <si>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</si>
  <si>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</si>
  <si>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</si>
  <si>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</si>
  <si>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</si>
  <si>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</si>
  <si>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重庆市巴南区扶贫开发服务中心部门收入总表</t>
  </si>
  <si>
    <t>科目</t>
  </si>
  <si>
    <t>非教育收费收入预算</t>
  </si>
  <si>
    <t>教育收费收预算入</t>
  </si>
  <si>
    <t xml:space="preserve">    2130550</t>
  </si>
  <si>
    <t>表8</t>
  </si>
  <si>
    <t>重庆市巴南区扶贫开发服务中心部门支出总表</t>
  </si>
  <si>
    <t>上缴上级支出</t>
  </si>
  <si>
    <t>事业单位经营支出</t>
  </si>
  <si>
    <t>对下级单位补助支出</t>
  </si>
  <si>
    <t>表9</t>
  </si>
  <si>
    <t>重庆市巴南区扶贫开发服务中心政府采购预算明细表</t>
  </si>
  <si>
    <t>教育收费收入预算</t>
  </si>
  <si>
    <t>货物类</t>
  </si>
  <si>
    <t>服务类</t>
  </si>
  <si>
    <t>工程类</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</si>
</sst>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
  </numFmts>
  <fonts count="40">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name val="等线"/>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rgb="FF006100"/>
      <name val="等线"/>
      <charset val="0"/>
      <scheme val="minor"/>
    </font>
    <font>
      <sz val="11"/>
      <color theme="0"/>
      <name val="等线"/>
      <charset val="0"/>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22"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1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0" borderId="0" applyNumberFormat="0" applyBorder="0" applyAlignment="0" applyProtection="0">
      <alignment vertical="center"/>
    </xf>
    <xf numFmtId="0" fontId="25" fillId="11" borderId="0" applyNumberFormat="0" applyBorder="0" applyAlignment="0" applyProtection="0">
      <alignment vertical="center"/>
    </xf>
    <xf numFmtId="43" fontId="22" fillId="0" borderId="0" applyFont="0" applyFill="0" applyBorder="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13" applyNumberFormat="0" applyFont="0" applyAlignment="0" applyProtection="0">
      <alignment vertical="center"/>
    </xf>
    <xf numFmtId="0" fontId="21" fillId="17"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21" fillId="4" borderId="0" applyNumberFormat="0" applyBorder="0" applyAlignment="0" applyProtection="0">
      <alignment vertical="center"/>
    </xf>
    <xf numFmtId="0" fontId="30" fillId="0" borderId="16" applyNumberFormat="0" applyFill="0" applyAlignment="0" applyProtection="0">
      <alignment vertical="center"/>
    </xf>
    <xf numFmtId="0" fontId="21" fillId="19" borderId="0" applyNumberFormat="0" applyBorder="0" applyAlignment="0" applyProtection="0">
      <alignment vertical="center"/>
    </xf>
    <xf numFmtId="0" fontId="36" fillId="20" borderId="17" applyNumberFormat="0" applyAlignment="0" applyProtection="0">
      <alignment vertical="center"/>
    </xf>
    <xf numFmtId="0" fontId="37" fillId="20" borderId="12" applyNumberFormat="0" applyAlignment="0" applyProtection="0">
      <alignment vertical="center"/>
    </xf>
    <xf numFmtId="0" fontId="38" fillId="25" borderId="18" applyNumberFormat="0" applyAlignment="0" applyProtection="0">
      <alignment vertical="center"/>
    </xf>
    <xf numFmtId="0" fontId="23" fillId="18" borderId="0" applyNumberFormat="0" applyBorder="0" applyAlignment="0" applyProtection="0">
      <alignment vertical="center"/>
    </xf>
    <xf numFmtId="0" fontId="21" fillId="27" borderId="0" applyNumberFormat="0" applyBorder="0" applyAlignment="0" applyProtection="0">
      <alignment vertical="center"/>
    </xf>
    <xf numFmtId="0" fontId="29" fillId="0" borderId="14" applyNumberFormat="0" applyFill="0" applyAlignment="0" applyProtection="0">
      <alignment vertical="center"/>
    </xf>
    <xf numFmtId="0" fontId="39" fillId="0" borderId="19" applyNumberFormat="0" applyFill="0" applyAlignment="0" applyProtection="0">
      <alignment vertical="center"/>
    </xf>
    <xf numFmtId="0" fontId="20" fillId="3" borderId="0" applyNumberFormat="0" applyBorder="0" applyAlignment="0" applyProtection="0">
      <alignment vertical="center"/>
    </xf>
    <xf numFmtId="0" fontId="26" fillId="12" borderId="0" applyNumberFormat="0" applyBorder="0" applyAlignment="0" applyProtection="0">
      <alignment vertical="center"/>
    </xf>
    <xf numFmtId="0" fontId="23" fillId="30" borderId="0" applyNumberFormat="0" applyBorder="0" applyAlignment="0" applyProtection="0">
      <alignment vertical="center"/>
    </xf>
    <xf numFmtId="0" fontId="21" fillId="2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23" fillId="21" borderId="0" applyNumberFormat="0" applyBorder="0" applyAlignment="0" applyProtection="0">
      <alignment vertical="center"/>
    </xf>
    <xf numFmtId="0" fontId="23" fillId="23" borderId="0" applyNumberFormat="0" applyBorder="0" applyAlignment="0" applyProtection="0">
      <alignment vertical="center"/>
    </xf>
    <xf numFmtId="0" fontId="21" fillId="28" borderId="0" applyNumberFormat="0" applyBorder="0" applyAlignment="0" applyProtection="0">
      <alignment vertical="center"/>
    </xf>
    <xf numFmtId="0" fontId="21" fillId="22" borderId="0" applyNumberFormat="0" applyBorder="0" applyAlignment="0" applyProtection="0">
      <alignment vertical="center"/>
    </xf>
    <xf numFmtId="0" fontId="23" fillId="32" borderId="0" applyNumberFormat="0" applyBorder="0" applyAlignment="0" applyProtection="0">
      <alignment vertical="center"/>
    </xf>
    <xf numFmtId="0" fontId="23" fillId="14" borderId="0" applyNumberFormat="0" applyBorder="0" applyAlignment="0" applyProtection="0">
      <alignment vertical="center"/>
    </xf>
    <xf numFmtId="0" fontId="21" fillId="8" borderId="0" applyNumberFormat="0" applyBorder="0" applyAlignment="0" applyProtection="0">
      <alignment vertical="center"/>
    </xf>
    <xf numFmtId="0" fontId="23" fillId="33" borderId="0" applyNumberFormat="0" applyBorder="0" applyAlignment="0" applyProtection="0">
      <alignment vertical="center"/>
    </xf>
    <xf numFmtId="0" fontId="21" fillId="7" borderId="0" applyNumberFormat="0" applyBorder="0" applyAlignment="0" applyProtection="0">
      <alignment vertical="center"/>
    </xf>
    <xf numFmtId="0" fontId="21" fillId="26" borderId="0" applyNumberFormat="0" applyBorder="0" applyAlignment="0" applyProtection="0">
      <alignment vertical="center"/>
    </xf>
    <xf numFmtId="0" fontId="23" fillId="31" borderId="0" applyNumberFormat="0" applyBorder="0" applyAlignment="0" applyProtection="0">
      <alignment vertical="center"/>
    </xf>
    <xf numFmtId="0" fontId="21" fillId="15" borderId="0" applyNumberFormat="0" applyBorder="0" applyAlignment="0" applyProtection="0">
      <alignment vertical="center"/>
    </xf>
    <xf numFmtId="0" fontId="7" fillId="0" borderId="0"/>
    <xf numFmtId="0" fontId="7" fillId="0" borderId="0"/>
  </cellStyleXfs>
  <cellXfs count="162">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176" fontId="10" fillId="0" borderId="5" xfId="50" applyNumberFormat="1" applyFont="1" applyFill="1" applyBorder="1" applyAlignment="1" applyProtection="1">
      <alignment horizontal="right" vertical="center" wrapText="1"/>
    </xf>
    <xf numFmtId="176" fontId="10" fillId="0" borderId="1" xfId="50" applyNumberFormat="1" applyFont="1" applyFill="1" applyBorder="1" applyAlignment="1" applyProtection="1">
      <alignment horizontal="right" vertical="center" wrapText="1"/>
    </xf>
    <xf numFmtId="176"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0" fillId="0" borderId="3" xfId="0" applyNumberFormat="1" applyFont="1" applyFill="1" applyBorder="1" applyAlignment="1" applyProtection="1"/>
    <xf numFmtId="177" fontId="0" fillId="0" borderId="1" xfId="0" applyNumberFormat="1" applyFont="1" applyFill="1" applyBorder="1" applyAlignment="1" applyProtection="1"/>
    <xf numFmtId="176" fontId="11" fillId="0" borderId="7" xfId="50" applyNumberFormat="1" applyFont="1" applyFill="1" applyBorder="1" applyAlignment="1" applyProtection="1">
      <alignment horizontal="right" vertical="center"/>
    </xf>
    <xf numFmtId="0" fontId="7" fillId="0" borderId="1" xfId="50" applyFill="1" applyBorder="1"/>
    <xf numFmtId="0" fontId="7" fillId="0" borderId="1" xfId="50" applyBorder="1"/>
    <xf numFmtId="49" fontId="0" fillId="0" borderId="1" xfId="0" applyNumberFormat="1" applyFont="1" applyFill="1" applyBorder="1" applyAlignment="1" applyProtection="1"/>
    <xf numFmtId="0" fontId="11" fillId="0" borderId="1" xfId="50" applyFont="1" applyFill="1"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176" fontId="5" fillId="0" borderId="2" xfId="50" applyNumberFormat="1" applyFont="1" applyFill="1" applyBorder="1" applyAlignment="1" applyProtection="1">
      <alignment horizontal="right" vertical="center" wrapText="1"/>
    </xf>
    <xf numFmtId="176" fontId="11" fillId="0" borderId="1" xfId="50" applyNumberFormat="1" applyFont="1" applyFill="1" applyBorder="1" applyAlignment="1">
      <alignment horizontal="right"/>
    </xf>
    <xf numFmtId="176" fontId="7" fillId="0" borderId="1" xfId="50" applyNumberFormat="1" applyFill="1" applyBorder="1" applyAlignment="1">
      <alignment horizontal="right"/>
    </xf>
    <xf numFmtId="176" fontId="0" fillId="0" borderId="1" xfId="0" applyNumberFormat="1" applyFont="1" applyFill="1" applyBorder="1" applyAlignment="1" applyProtection="1">
      <alignment horizontal="right"/>
    </xf>
    <xf numFmtId="176" fontId="11" fillId="0" borderId="1" xfId="50" applyNumberFormat="1" applyFont="1" applyBorder="1" applyAlignment="1">
      <alignment horizontal="right"/>
    </xf>
    <xf numFmtId="176" fontId="7" fillId="0" borderId="1" xfId="50" applyNumberFormat="1" applyBorder="1" applyAlignment="1">
      <alignment horizontal="right"/>
    </xf>
    <xf numFmtId="49" fontId="0" fillId="0" borderId="1" xfId="0" applyNumberFormat="1" applyFont="1" applyFill="1" applyBorder="1" applyAlignment="1" applyProtection="1">
      <alignment horizontal="left"/>
    </xf>
    <xf numFmtId="49" fontId="0" fillId="0" borderId="1" xfId="0" applyNumberFormat="1" applyFont="1" applyFill="1" applyBorder="1" applyAlignment="1" applyProtection="1">
      <alignment horizontal="center"/>
    </xf>
    <xf numFmtId="0" fontId="12"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3" fillId="0" borderId="0" xfId="50" applyFont="1" applyFill="1" applyAlignment="1">
      <alignment horizontal="right" vertical="center"/>
    </xf>
    <xf numFmtId="0" fontId="13" fillId="0" borderId="0" xfId="50" applyFont="1" applyFill="1" applyAlignment="1">
      <alignment vertical="center"/>
    </xf>
    <xf numFmtId="0" fontId="12" fillId="0" borderId="0" xfId="50" applyFont="1" applyAlignment="1">
      <alignment horizontal="right"/>
    </xf>
    <xf numFmtId="0" fontId="8" fillId="0" borderId="0" xfId="50" applyFont="1" applyFill="1" applyAlignment="1">
      <alignment horizontal="centerContinuous" vertical="center"/>
    </xf>
    <xf numFmtId="0" fontId="14" fillId="0" borderId="0" xfId="50" applyFont="1" applyFill="1" applyAlignment="1">
      <alignment horizontal="centerContinuous" vertical="center"/>
    </xf>
    <xf numFmtId="0" fontId="13"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 fontId="10" fillId="0" borderId="9" xfId="50" applyNumberFormat="1" applyFont="1" applyFill="1" applyBorder="1" applyAlignment="1" applyProtection="1">
      <alignment horizontal="right" vertical="center" wrapText="1"/>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0" fontId="10" fillId="0" borderId="3" xfId="50" applyFont="1" applyBorder="1" applyAlignment="1">
      <alignment vertical="center"/>
    </xf>
    <xf numFmtId="4" fontId="10" fillId="0" borderId="1" xfId="50" applyNumberFormat="1" applyFont="1" applyFill="1" applyBorder="1" applyAlignment="1" applyProtection="1">
      <alignment horizontal="right" vertical="center" wrapText="1"/>
    </xf>
    <xf numFmtId="0" fontId="10" fillId="0" borderId="3" xfId="50" applyFont="1" applyBorder="1" applyAlignment="1">
      <alignment horizontal="left" vertical="center"/>
    </xf>
    <xf numFmtId="4" fontId="10" fillId="0" borderId="4" xfId="49" applyNumberFormat="1" applyFont="1" applyFill="1" applyBorder="1" applyAlignment="1">
      <alignment horizontal="lef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4" fontId="10" fillId="0" borderId="1" xfId="49" applyNumberFormat="1" applyFont="1" applyFill="1" applyBorder="1" applyAlignment="1">
      <alignment horizontal="left" vertical="center" wrapText="1"/>
    </xf>
    <xf numFmtId="4" fontId="10" fillId="0" borderId="4" xfId="50" applyNumberFormat="1" applyFont="1" applyBorder="1" applyAlignment="1">
      <alignment horizontal="right" vertical="center" wrapText="1"/>
    </xf>
    <xf numFmtId="0" fontId="10" fillId="0" borderId="4"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4" fontId="10" fillId="0" borderId="1" xfId="50" applyNumberFormat="1" applyFont="1" applyBorder="1" applyAlignment="1">
      <alignment horizontal="righ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3" fillId="0" borderId="0" xfId="50" applyFont="1" applyFill="1"/>
    <xf numFmtId="0" fontId="8" fillId="0" borderId="0" xfId="50" applyFont="1" applyFill="1" applyAlignment="1">
      <alignment horizontal="centerContinuous"/>
    </xf>
    <xf numFmtId="0" fontId="15"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center" vertical="center"/>
    </xf>
    <xf numFmtId="177"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6" fillId="0" borderId="0" xfId="50" applyFont="1" applyFill="1"/>
    <xf numFmtId="0" fontId="12" fillId="0" borderId="0" xfId="50" applyFont="1" applyAlignment="1">
      <alignment horizontal="center" vertical="center"/>
    </xf>
    <xf numFmtId="0" fontId="15" fillId="0" borderId="0" xfId="50" applyFont="1" applyFill="1" applyAlignment="1">
      <alignment horizontal="centerContinuous"/>
    </xf>
    <xf numFmtId="0" fontId="13" fillId="0" borderId="0" xfId="50" applyFont="1"/>
    <xf numFmtId="4" fontId="10" fillId="0" borderId="1" xfId="50" applyNumberFormat="1" applyFont="1" applyFill="1" applyBorder="1" applyAlignment="1" applyProtection="1">
      <alignment horizontal="center" vertical="center" wrapText="1"/>
    </xf>
    <xf numFmtId="0" fontId="7" fillId="0" borderId="0" xfId="50" applyFont="1"/>
    <xf numFmtId="0" fontId="7" fillId="0" borderId="0" xfId="50" applyAlignment="1">
      <alignment horizontal="center"/>
    </xf>
    <xf numFmtId="49" fontId="8"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center"/>
    </xf>
    <xf numFmtId="0" fontId="10" fillId="0" borderId="0" xfId="50" applyFont="1" applyAlignment="1">
      <alignment horizontal="center"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7" fontId="10" fillId="0" borderId="1" xfId="50" applyNumberFormat="1" applyFont="1" applyFill="1" applyBorder="1" applyAlignment="1" applyProtection="1">
      <alignment vertical="center"/>
    </xf>
    <xf numFmtId="0" fontId="10" fillId="0" borderId="1" xfId="50" applyFont="1" applyBorder="1" applyAlignment="1">
      <alignment vertical="center"/>
    </xf>
    <xf numFmtId="0" fontId="7" fillId="0" borderId="0" xfId="50" applyFill="1" applyAlignment="1">
      <alignment horizont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176" fontId="10" fillId="0" borderId="7" xfId="50" applyNumberFormat="1" applyFont="1" applyFill="1" applyBorder="1" applyAlignment="1" applyProtection="1">
      <alignment horizontal="right" vertical="center"/>
    </xf>
    <xf numFmtId="0" fontId="13" fillId="0" borderId="0" xfId="49" applyFont="1"/>
    <xf numFmtId="0" fontId="7" fillId="0" borderId="0" xfId="49" applyAlignment="1">
      <alignment wrapText="1"/>
    </xf>
    <xf numFmtId="0" fontId="7" fillId="0" borderId="0" xfId="49"/>
    <xf numFmtId="0" fontId="13" fillId="0" borderId="0" xfId="49" applyFont="1" applyAlignment="1">
      <alignment wrapText="1"/>
    </xf>
    <xf numFmtId="0" fontId="8" fillId="0" borderId="0" xfId="49" applyNumberFormat="1" applyFont="1" applyFill="1" applyAlignment="1" applyProtection="1">
      <alignment horizontal="centerContinuous"/>
    </xf>
    <xf numFmtId="0" fontId="13" fillId="0" borderId="0" xfId="49" applyFont="1" applyAlignment="1">
      <alignment horizontal="centerContinuous"/>
    </xf>
    <xf numFmtId="0" fontId="13"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7" xfId="49" applyNumberFormat="1" applyFont="1" applyBorder="1" applyAlignment="1">
      <alignment horizontal="center" vertical="center"/>
    </xf>
    <xf numFmtId="4"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4" xfId="49" applyNumberFormat="1" applyFont="1" applyFill="1" applyBorder="1" applyAlignment="1">
      <alignment horizontal="center" vertical="center" wrapText="1"/>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center"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pplyProtection="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3" fillId="0" borderId="0" xfId="49"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7" sqref="D7:E18"/>
    </sheetView>
  </sheetViews>
  <sheetFormatPr defaultColWidth="6.875" defaultRowHeight="20.1" customHeight="1"/>
  <cols>
    <col min="1" max="1" width="22.875" style="124" customWidth="1"/>
    <col min="2" max="2" width="16.875" style="124" customWidth="1"/>
    <col min="3" max="3" width="23.5" style="124" customWidth="1"/>
    <col min="4" max="7" width="19" style="124" customWidth="1"/>
    <col min="8" max="16384" width="6.875" style="125"/>
  </cols>
  <sheetData>
    <row r="1" s="123" customFormat="1" customHeight="1" spans="1:7">
      <c r="A1" s="2" t="s">
        <v>311</v>
      </c>
      <c r="B1" s="126"/>
      <c r="C1" s="126"/>
      <c r="D1" s="126"/>
      <c r="E1" s="126"/>
      <c r="F1" s="126"/>
      <c r="G1" s="126"/>
    </row>
    <row r="2" s="123" customFormat="1" ht="27.75" customHeight="1" spans="1:7">
      <c r="A2" s="127" t="s">
        <v>312</v>
      </c>
      <c r="B2" s="128"/>
      <c r="C2" s="128"/>
      <c r="D2" s="128"/>
      <c r="E2" s="128"/>
      <c r="F2" s="128"/>
      <c r="G2" s="128"/>
    </row>
    <row r="3" s="123" customFormat="1" customHeight="1" spans="1:7">
      <c r="A3" s="129"/>
      <c r="B3" s="126"/>
      <c r="C3" s="126"/>
      <c r="D3" s="126"/>
      <c r="E3" s="126"/>
      <c r="F3" s="126"/>
      <c r="G3" s="126"/>
    </row>
    <row r="4" s="123" customFormat="1" customHeight="1" spans="1:7">
      <c r="A4" s="130"/>
      <c r="B4" s="131"/>
      <c r="C4" s="131"/>
      <c r="D4" s="131"/>
      <c r="E4" s="131"/>
      <c r="F4" s="131"/>
      <c r="G4" s="132" t="s">
        <v>313</v>
      </c>
    </row>
    <row r="5" s="123" customFormat="1" customHeight="1" spans="1:7">
      <c r="A5" s="133" t="s">
        <v>314</v>
      </c>
      <c r="B5" s="133"/>
      <c r="C5" s="133" t="s">
        <v>315</v>
      </c>
      <c r="D5" s="133"/>
      <c r="E5" s="133"/>
      <c r="F5" s="133"/>
      <c r="G5" s="133"/>
    </row>
    <row r="6" s="123" customFormat="1" ht="45" customHeight="1" spans="1:7">
      <c r="A6" s="134" t="s">
        <v>316</v>
      </c>
      <c r="B6" s="134" t="s">
        <v>317</v>
      </c>
      <c r="C6" s="134" t="s">
        <v>316</v>
      </c>
      <c r="D6" s="134" t="s">
        <v>318</v>
      </c>
      <c r="E6" s="134" t="s">
        <v>319</v>
      </c>
      <c r="F6" s="134" t="s">
        <v>320</v>
      </c>
      <c r="G6" s="134" t="s">
        <v>321</v>
      </c>
    </row>
    <row r="7" s="123" customFormat="1" customHeight="1" spans="1:7">
      <c r="A7" s="135" t="s">
        <v>322</v>
      </c>
      <c r="B7" s="136">
        <f>SUM(B8:B10)</f>
        <v>122.35</v>
      </c>
      <c r="C7" s="137" t="s">
        <v>323</v>
      </c>
      <c r="D7" s="138">
        <f>SUM(E7:G7)</f>
        <v>122.35</v>
      </c>
      <c r="E7" s="138">
        <f>B8+B12</f>
        <v>122.35</v>
      </c>
      <c r="F7" s="138">
        <f>B9+B13</f>
        <v>0</v>
      </c>
      <c r="G7" s="138">
        <f>B10+B14</f>
        <v>0</v>
      </c>
    </row>
    <row r="8" s="123" customFormat="1" customHeight="1" spans="1:7">
      <c r="A8" s="139" t="s">
        <v>324</v>
      </c>
      <c r="B8" s="140">
        <v>122.35</v>
      </c>
      <c r="C8" s="67" t="s">
        <v>325</v>
      </c>
      <c r="D8" s="68">
        <v>8.87</v>
      </c>
      <c r="E8" s="68">
        <v>8.87</v>
      </c>
      <c r="F8" s="68"/>
      <c r="G8" s="68"/>
    </row>
    <row r="9" s="123" customFormat="1" customHeight="1" spans="1:7">
      <c r="A9" s="139" t="s">
        <v>326</v>
      </c>
      <c r="B9" s="141">
        <v>0</v>
      </c>
      <c r="C9" s="67" t="s">
        <v>327</v>
      </c>
      <c r="D9" s="68">
        <v>4.47</v>
      </c>
      <c r="E9" s="68">
        <v>4.47</v>
      </c>
      <c r="F9" s="68"/>
      <c r="G9" s="68"/>
    </row>
    <row r="10" s="123" customFormat="1" customHeight="1" spans="1:7">
      <c r="A10" s="142" t="s">
        <v>328</v>
      </c>
      <c r="B10" s="143">
        <v>0</v>
      </c>
      <c r="C10" s="72" t="s">
        <v>329</v>
      </c>
      <c r="D10" s="68">
        <v>104.57</v>
      </c>
      <c r="E10" s="68">
        <v>104.57</v>
      </c>
      <c r="F10" s="68"/>
      <c r="G10" s="68"/>
    </row>
    <row r="11" s="123" customFormat="1" customHeight="1" spans="1:7">
      <c r="A11" s="144" t="s">
        <v>330</v>
      </c>
      <c r="B11" s="136">
        <f>SUM(B12:B14)</f>
        <v>0</v>
      </c>
      <c r="C11" s="75" t="s">
        <v>331</v>
      </c>
      <c r="D11" s="68">
        <v>4.44</v>
      </c>
      <c r="E11" s="68">
        <v>4.44</v>
      </c>
      <c r="F11" s="68"/>
      <c r="G11" s="68"/>
    </row>
    <row r="12" s="123" customFormat="1" customHeight="1" spans="1:7">
      <c r="A12" s="142" t="s">
        <v>324</v>
      </c>
      <c r="B12" s="140"/>
      <c r="C12" s="145"/>
      <c r="D12" s="68"/>
      <c r="E12" s="68"/>
      <c r="F12" s="68"/>
      <c r="G12" s="68"/>
    </row>
    <row r="13" s="123" customFormat="1" customHeight="1" spans="1:7">
      <c r="A13" s="142" t="s">
        <v>326</v>
      </c>
      <c r="B13" s="141"/>
      <c r="C13" s="145"/>
      <c r="D13" s="68"/>
      <c r="E13" s="68"/>
      <c r="F13" s="68"/>
      <c r="G13" s="68"/>
    </row>
    <row r="14" s="123" customFormat="1" customHeight="1" spans="1:13">
      <c r="A14" s="139" t="s">
        <v>328</v>
      </c>
      <c r="B14" s="143"/>
      <c r="C14" s="145"/>
      <c r="D14" s="68"/>
      <c r="E14" s="68"/>
      <c r="F14" s="68"/>
      <c r="G14" s="68"/>
      <c r="M14" s="154"/>
    </row>
    <row r="15" s="123" customFormat="1" customHeight="1" spans="1:7">
      <c r="A15" s="144"/>
      <c r="B15" s="146"/>
      <c r="C15" s="147"/>
      <c r="D15" s="148"/>
      <c r="E15" s="148"/>
      <c r="F15" s="148"/>
      <c r="G15" s="148"/>
    </row>
    <row r="16" s="123" customFormat="1" customHeight="1" spans="1:7">
      <c r="A16" s="144"/>
      <c r="B16" s="146"/>
      <c r="C16" s="149" t="s">
        <v>332</v>
      </c>
      <c r="D16" s="150">
        <f>E16+F16+G16</f>
        <v>0</v>
      </c>
      <c r="E16" s="146">
        <f>B8+B12-E7</f>
        <v>0</v>
      </c>
      <c r="F16" s="146">
        <f>B9+B13-F7</f>
        <v>0</v>
      </c>
      <c r="G16" s="146">
        <f>B10+B14-G7</f>
        <v>0</v>
      </c>
    </row>
    <row r="17" s="123" customFormat="1" customHeight="1" spans="1:7">
      <c r="A17" s="144"/>
      <c r="B17" s="146"/>
      <c r="C17" s="149"/>
      <c r="D17" s="146"/>
      <c r="E17" s="146"/>
      <c r="F17" s="146"/>
      <c r="G17" s="151"/>
    </row>
    <row r="18" s="123" customFormat="1" customHeight="1" spans="1:7">
      <c r="A18" s="144" t="s">
        <v>333</v>
      </c>
      <c r="B18" s="151">
        <f>B7+B11</f>
        <v>122.35</v>
      </c>
      <c r="C18" s="152" t="s">
        <v>334</v>
      </c>
      <c r="D18" s="146">
        <f>SUM(D7+D16)</f>
        <v>122.35</v>
      </c>
      <c r="E18" s="146">
        <f>SUM(E7+E16)</f>
        <v>122.35</v>
      </c>
      <c r="F18" s="146">
        <f>SUM(F7+F16)</f>
        <v>0</v>
      </c>
      <c r="G18" s="146">
        <f>SUM(G7+G16)</f>
        <v>0</v>
      </c>
    </row>
    <row r="19" customHeight="1" spans="1:6">
      <c r="A19" s="153"/>
      <c r="B19" s="153"/>
      <c r="C19" s="153"/>
      <c r="D19" s="153"/>
      <c r="E19" s="153"/>
      <c r="F19" s="15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topLeftCell="A4" workbookViewId="0">
      <selection activeCell="C7" sqref="C7:E23"/>
    </sheetView>
  </sheetViews>
  <sheetFormatPr defaultColWidth="23.62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ustomWidth="1"/>
    <col min="256" max="16384" width="23.625" style="10"/>
  </cols>
  <sheetData>
    <row r="1" ht="20.1" customHeight="1" spans="1:1">
      <c r="A1" s="11" t="s">
        <v>335</v>
      </c>
    </row>
    <row r="2" ht="25.5" customHeight="1" spans="1:5">
      <c r="A2" s="110" t="s">
        <v>336</v>
      </c>
      <c r="B2" s="92"/>
      <c r="C2" s="92"/>
      <c r="D2" s="92"/>
      <c r="E2" s="92"/>
    </row>
    <row r="3" ht="20.1" customHeight="1" spans="1:5">
      <c r="A3" s="105"/>
      <c r="B3" s="92"/>
      <c r="C3" s="92"/>
      <c r="D3" s="92"/>
      <c r="E3" s="92"/>
    </row>
    <row r="4" ht="20.1" customHeight="1" spans="1:5">
      <c r="A4" s="19"/>
      <c r="B4" s="18"/>
      <c r="C4" s="18"/>
      <c r="D4" s="18"/>
      <c r="E4" s="120" t="s">
        <v>313</v>
      </c>
    </row>
    <row r="5" ht="20.1" customHeight="1" spans="1:5">
      <c r="A5" s="37" t="s">
        <v>337</v>
      </c>
      <c r="B5" s="37"/>
      <c r="C5" s="37" t="s">
        <v>338</v>
      </c>
      <c r="D5" s="37"/>
      <c r="E5" s="37"/>
    </row>
    <row r="6" ht="20.1" customHeight="1" spans="1:5">
      <c r="A6" s="63" t="s">
        <v>339</v>
      </c>
      <c r="B6" s="63" t="s">
        <v>340</v>
      </c>
      <c r="C6" s="63" t="s">
        <v>341</v>
      </c>
      <c r="D6" s="63" t="s">
        <v>342</v>
      </c>
      <c r="E6" s="63" t="s">
        <v>343</v>
      </c>
    </row>
    <row r="7" ht="20.1" customHeight="1" spans="1:5">
      <c r="A7" s="121"/>
      <c r="B7" s="63" t="s">
        <v>318</v>
      </c>
      <c r="C7" s="122">
        <f>D7+E7</f>
        <v>122.35</v>
      </c>
      <c r="D7" s="122">
        <f>SUM(D8+D12+D16+D21)</f>
        <v>100.35</v>
      </c>
      <c r="E7" s="122">
        <f>SUM(+E8+E12+E16+E21)</f>
        <v>22</v>
      </c>
    </row>
    <row r="8" ht="21" customHeight="1" spans="1:5">
      <c r="A8" s="28" t="s">
        <v>344</v>
      </c>
      <c r="B8" s="29" t="s">
        <v>345</v>
      </c>
      <c r="C8" s="122">
        <v>8.87</v>
      </c>
      <c r="D8" s="122">
        <v>8.87</v>
      </c>
      <c r="E8" s="122"/>
    </row>
    <row r="9" ht="21" customHeight="1" spans="1:5">
      <c r="A9" s="28" t="s">
        <v>346</v>
      </c>
      <c r="B9" s="29" t="s">
        <v>347</v>
      </c>
      <c r="C9" s="122">
        <v>8.87</v>
      </c>
      <c r="D9" s="122">
        <v>8.87</v>
      </c>
      <c r="E9" s="122"/>
    </row>
    <row r="10" ht="21" customHeight="1" spans="1:5">
      <c r="A10" s="28" t="s">
        <v>348</v>
      </c>
      <c r="B10" s="29" t="s">
        <v>349</v>
      </c>
      <c r="C10" s="122">
        <v>5.91</v>
      </c>
      <c r="D10" s="122">
        <v>5.91</v>
      </c>
      <c r="E10" s="122"/>
    </row>
    <row r="11" ht="21" customHeight="1" spans="1:5">
      <c r="A11" s="28" t="s">
        <v>350</v>
      </c>
      <c r="B11" s="29" t="s">
        <v>351</v>
      </c>
      <c r="C11" s="122">
        <v>2.96</v>
      </c>
      <c r="D11" s="122">
        <v>2.96</v>
      </c>
      <c r="E11" s="122"/>
    </row>
    <row r="12" ht="21" customHeight="1" spans="1:5">
      <c r="A12" s="33" t="s">
        <v>352</v>
      </c>
      <c r="B12" s="29" t="s">
        <v>353</v>
      </c>
      <c r="C12" s="122">
        <v>4.47</v>
      </c>
      <c r="D12" s="122">
        <v>4.47</v>
      </c>
      <c r="E12" s="122"/>
    </row>
    <row r="13" ht="21" customHeight="1" spans="1:5">
      <c r="A13" s="33" t="s">
        <v>354</v>
      </c>
      <c r="B13" s="29" t="s">
        <v>355</v>
      </c>
      <c r="C13" s="122">
        <v>4.47</v>
      </c>
      <c r="D13" s="122">
        <v>4.47</v>
      </c>
      <c r="E13" s="122"/>
    </row>
    <row r="14" ht="21" customHeight="1" spans="1:5">
      <c r="A14" s="33" t="s">
        <v>356</v>
      </c>
      <c r="B14" s="29" t="s">
        <v>357</v>
      </c>
      <c r="C14" s="122">
        <v>3.51</v>
      </c>
      <c r="D14" s="122">
        <v>3.51</v>
      </c>
      <c r="E14" s="122"/>
    </row>
    <row r="15" ht="21" customHeight="1" spans="1:5">
      <c r="A15" s="33" t="s">
        <v>358</v>
      </c>
      <c r="B15" s="29" t="s">
        <v>359</v>
      </c>
      <c r="C15" s="122">
        <v>0.96</v>
      </c>
      <c r="D15" s="122">
        <v>0.96</v>
      </c>
      <c r="E15" s="122"/>
    </row>
    <row r="16" ht="21" customHeight="1" spans="1:5">
      <c r="A16" s="33" t="s">
        <v>360</v>
      </c>
      <c r="B16" s="29" t="s">
        <v>361</v>
      </c>
      <c r="C16" s="122">
        <f>D16+E16</f>
        <v>104.57</v>
      </c>
      <c r="D16" s="122">
        <v>82.57</v>
      </c>
      <c r="E16" s="122">
        <v>22</v>
      </c>
    </row>
    <row r="17" ht="21" customHeight="1" spans="1:5">
      <c r="A17" s="33" t="s">
        <v>362</v>
      </c>
      <c r="B17" s="34" t="s">
        <v>363</v>
      </c>
      <c r="C17" s="122">
        <v>22</v>
      </c>
      <c r="D17" s="122">
        <v>0</v>
      </c>
      <c r="E17" s="122">
        <v>22</v>
      </c>
    </row>
    <row r="18" ht="21" customHeight="1" spans="1:5">
      <c r="A18" s="33" t="s">
        <v>364</v>
      </c>
      <c r="B18" s="34" t="s">
        <v>365</v>
      </c>
      <c r="C18" s="122">
        <v>22</v>
      </c>
      <c r="D18" s="122">
        <v>0</v>
      </c>
      <c r="E18" s="122">
        <v>22</v>
      </c>
    </row>
    <row r="19" ht="21" customHeight="1" spans="1:5">
      <c r="A19" s="33" t="s">
        <v>366</v>
      </c>
      <c r="B19" s="33" t="s">
        <v>367</v>
      </c>
      <c r="C19" s="122">
        <v>82.57</v>
      </c>
      <c r="D19" s="122">
        <v>82.57</v>
      </c>
      <c r="E19" s="122"/>
    </row>
    <row r="20" ht="21" customHeight="1" spans="1:5">
      <c r="A20" s="33" t="s">
        <v>368</v>
      </c>
      <c r="B20" s="33" t="s">
        <v>369</v>
      </c>
      <c r="C20" s="122">
        <v>82.57</v>
      </c>
      <c r="D20" s="122">
        <v>82.57</v>
      </c>
      <c r="E20" s="122"/>
    </row>
    <row r="21" s="12" customFormat="1" ht="21" customHeight="1" spans="1:5">
      <c r="A21" s="33" t="s">
        <v>370</v>
      </c>
      <c r="B21" s="33" t="s">
        <v>371</v>
      </c>
      <c r="C21" s="122">
        <v>4.44</v>
      </c>
      <c r="D21" s="122">
        <v>4.44</v>
      </c>
      <c r="E21" s="122"/>
    </row>
    <row r="22" ht="21" customHeight="1" spans="1:5">
      <c r="A22" s="33" t="s">
        <v>372</v>
      </c>
      <c r="B22" s="33" t="s">
        <v>373</v>
      </c>
      <c r="C22" s="122">
        <v>4.44</v>
      </c>
      <c r="D22" s="122">
        <v>4.44</v>
      </c>
      <c r="E22" s="122"/>
    </row>
    <row r="23" ht="21" customHeight="1" spans="1:5">
      <c r="A23" s="33" t="s">
        <v>374</v>
      </c>
      <c r="B23" s="33" t="s">
        <v>375</v>
      </c>
      <c r="C23" s="122">
        <v>4.44</v>
      </c>
      <c r="D23" s="122">
        <v>4.44</v>
      </c>
      <c r="E23" s="122"/>
    </row>
    <row r="25" customHeight="1" spans="1:1">
      <c r="A25" s="12"/>
    </row>
    <row r="27" customHeight="1" spans="2:2">
      <c r="B27" s="12"/>
    </row>
    <row r="28" customHeight="1" spans="2:2">
      <c r="B28" s="12"/>
    </row>
  </sheetData>
  <mergeCells count="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1"/>
  <sheetViews>
    <sheetView showGridLines="0" showZeros="0" workbookViewId="0">
      <selection activeCell="C7" sqref="C7:E29"/>
    </sheetView>
  </sheetViews>
  <sheetFormatPr defaultColWidth="6.875" defaultRowHeight="20.1" customHeight="1"/>
  <cols>
    <col min="1" max="1" width="14.5" style="10" customWidth="1"/>
    <col min="2" max="2" width="33.375" style="10" customWidth="1"/>
    <col min="3" max="4" width="20.625" style="10" customWidth="1"/>
    <col min="5" max="5" width="20.625" style="109" customWidth="1"/>
    <col min="6" max="16384" width="6.875" style="10"/>
  </cols>
  <sheetData>
    <row r="1" customHeight="1" spans="1:5">
      <c r="A1" s="11" t="s">
        <v>376</v>
      </c>
      <c r="E1" s="104"/>
    </row>
    <row r="2" ht="34.5" customHeight="1" spans="1:5">
      <c r="A2" s="110" t="s">
        <v>377</v>
      </c>
      <c r="B2" s="111"/>
      <c r="C2" s="111"/>
      <c r="D2" s="111"/>
      <c r="E2" s="112"/>
    </row>
    <row r="3" customHeight="1" spans="1:5">
      <c r="A3" s="111"/>
      <c r="B3" s="111"/>
      <c r="C3" s="111"/>
      <c r="D3" s="111"/>
      <c r="E3" s="112"/>
    </row>
    <row r="4" s="106" customFormat="1" customHeight="1" spans="1:5">
      <c r="A4" s="19"/>
      <c r="B4" s="18"/>
      <c r="C4" s="18"/>
      <c r="D4" s="18"/>
      <c r="E4" s="113" t="s">
        <v>313</v>
      </c>
    </row>
    <row r="5" s="106" customFormat="1" customHeight="1" spans="1:5">
      <c r="A5" s="37" t="s">
        <v>378</v>
      </c>
      <c r="B5" s="37"/>
      <c r="C5" s="37" t="s">
        <v>379</v>
      </c>
      <c r="D5" s="37"/>
      <c r="E5" s="37"/>
    </row>
    <row r="6" s="106" customFormat="1" customHeight="1" spans="1:5">
      <c r="A6" s="37" t="s">
        <v>339</v>
      </c>
      <c r="B6" s="37" t="s">
        <v>340</v>
      </c>
      <c r="C6" s="37" t="s">
        <v>318</v>
      </c>
      <c r="D6" s="37" t="s">
        <v>380</v>
      </c>
      <c r="E6" s="37" t="s">
        <v>381</v>
      </c>
    </row>
    <row r="7" s="106" customFormat="1" customHeight="1" spans="1:10">
      <c r="A7" s="114" t="s">
        <v>382</v>
      </c>
      <c r="B7" s="115" t="s">
        <v>383</v>
      </c>
      <c r="C7" s="70">
        <f>SUM(C8,C19)</f>
        <v>100.35</v>
      </c>
      <c r="D7" s="70">
        <f>SUM(D8,D19)</f>
        <v>69.15</v>
      </c>
      <c r="E7" s="70">
        <f>SUM(E8,E19)</f>
        <v>31.2</v>
      </c>
      <c r="J7" s="90"/>
    </row>
    <row r="8" s="106" customFormat="1" customHeight="1" spans="1:7">
      <c r="A8" s="116" t="s">
        <v>384</v>
      </c>
      <c r="B8" s="117" t="s">
        <v>385</v>
      </c>
      <c r="C8" s="70">
        <v>69.15</v>
      </c>
      <c r="D8" s="70">
        <v>69.15</v>
      </c>
      <c r="E8" s="70"/>
      <c r="G8" s="90"/>
    </row>
    <row r="9" s="106" customFormat="1" customHeight="1" spans="1:11">
      <c r="A9" s="116" t="s">
        <v>386</v>
      </c>
      <c r="B9" s="117" t="s">
        <v>387</v>
      </c>
      <c r="C9" s="70">
        <v>17.64</v>
      </c>
      <c r="D9" s="70">
        <v>17.64</v>
      </c>
      <c r="E9" s="70"/>
      <c r="F9" s="90"/>
      <c r="G9" s="90"/>
      <c r="K9" s="90"/>
    </row>
    <row r="10" s="106" customFormat="1" customHeight="1" spans="1:8">
      <c r="A10" s="116" t="s">
        <v>388</v>
      </c>
      <c r="B10" s="117" t="s">
        <v>389</v>
      </c>
      <c r="C10" s="70">
        <v>0.93</v>
      </c>
      <c r="D10" s="70">
        <v>0.93</v>
      </c>
      <c r="E10" s="70"/>
      <c r="F10" s="90"/>
      <c r="H10" s="90"/>
    </row>
    <row r="11" s="106" customFormat="1" customHeight="1" spans="1:8">
      <c r="A11" s="116" t="s">
        <v>390</v>
      </c>
      <c r="B11" s="117" t="s">
        <v>391</v>
      </c>
      <c r="C11" s="70">
        <v>18.4</v>
      </c>
      <c r="D11" s="70">
        <v>18.4</v>
      </c>
      <c r="E11" s="70"/>
      <c r="F11" s="90"/>
      <c r="G11" s="90"/>
      <c r="H11" s="90"/>
    </row>
    <row r="12" s="106" customFormat="1" customHeight="1" spans="1:10">
      <c r="A12" s="116" t="s">
        <v>392</v>
      </c>
      <c r="B12" s="117" t="s">
        <v>393</v>
      </c>
      <c r="C12" s="70">
        <v>5.91</v>
      </c>
      <c r="D12" s="70">
        <v>5.91</v>
      </c>
      <c r="E12" s="70"/>
      <c r="F12" s="90"/>
      <c r="J12" s="90"/>
    </row>
    <row r="13" s="106" customFormat="1" customHeight="1" spans="1:11">
      <c r="A13" s="116" t="s">
        <v>394</v>
      </c>
      <c r="B13" s="117" t="s">
        <v>395</v>
      </c>
      <c r="C13" s="70">
        <v>2.96</v>
      </c>
      <c r="D13" s="70">
        <v>2.96</v>
      </c>
      <c r="E13" s="70"/>
      <c r="F13" s="90"/>
      <c r="G13" s="90"/>
      <c r="K13" s="90"/>
    </row>
    <row r="14" s="106" customFormat="1" customHeight="1" spans="1:11">
      <c r="A14" s="116" t="s">
        <v>396</v>
      </c>
      <c r="B14" s="117" t="s">
        <v>397</v>
      </c>
      <c r="C14" s="70">
        <v>3.51</v>
      </c>
      <c r="D14" s="70">
        <v>3.51</v>
      </c>
      <c r="E14" s="70"/>
      <c r="F14" s="90"/>
      <c r="G14" s="90"/>
      <c r="H14" s="90"/>
      <c r="K14" s="90"/>
    </row>
    <row r="15" s="106" customFormat="1" customHeight="1" spans="1:11">
      <c r="A15" s="116" t="s">
        <v>398</v>
      </c>
      <c r="B15" s="117" t="s">
        <v>399</v>
      </c>
      <c r="C15" s="70">
        <v>0.3</v>
      </c>
      <c r="D15" s="70">
        <v>0.3</v>
      </c>
      <c r="E15" s="70"/>
      <c r="F15" s="90"/>
      <c r="G15" s="90"/>
      <c r="K15" s="90"/>
    </row>
    <row r="16" s="106" customFormat="1" customHeight="1" spans="1:11">
      <c r="A16" s="116" t="s">
        <v>400</v>
      </c>
      <c r="B16" s="117" t="s">
        <v>401</v>
      </c>
      <c r="C16" s="70">
        <v>4.44</v>
      </c>
      <c r="D16" s="70">
        <v>4.44</v>
      </c>
      <c r="E16" s="70"/>
      <c r="F16" s="90"/>
      <c r="G16" s="90"/>
      <c r="K16" s="90"/>
    </row>
    <row r="17" s="106" customFormat="1" customHeight="1" spans="1:11">
      <c r="A17" s="116" t="s">
        <v>402</v>
      </c>
      <c r="B17" s="117" t="s">
        <v>403</v>
      </c>
      <c r="C17" s="70">
        <v>0.96</v>
      </c>
      <c r="D17" s="70">
        <v>0.96</v>
      </c>
      <c r="E17" s="70"/>
      <c r="F17" s="90"/>
      <c r="G17" s="90"/>
      <c r="I17" s="90"/>
      <c r="K17" s="90"/>
    </row>
    <row r="18" s="106" customFormat="1" customHeight="1" spans="1:11">
      <c r="A18" s="116" t="s">
        <v>404</v>
      </c>
      <c r="B18" s="117" t="s">
        <v>405</v>
      </c>
      <c r="C18" s="70">
        <v>14.1</v>
      </c>
      <c r="D18" s="70">
        <v>14.1</v>
      </c>
      <c r="E18" s="70"/>
      <c r="F18" s="90"/>
      <c r="G18" s="90"/>
      <c r="K18" s="90"/>
    </row>
    <row r="19" s="106" customFormat="1" customHeight="1" spans="1:7">
      <c r="A19" s="116" t="s">
        <v>406</v>
      </c>
      <c r="B19" s="117" t="s">
        <v>407</v>
      </c>
      <c r="C19" s="70">
        <v>31.2</v>
      </c>
      <c r="D19" s="78"/>
      <c r="E19" s="70">
        <v>31.2</v>
      </c>
      <c r="F19" s="90"/>
      <c r="G19" s="90"/>
    </row>
    <row r="20" s="106" customFormat="1" customHeight="1" spans="1:14">
      <c r="A20" s="116" t="s">
        <v>408</v>
      </c>
      <c r="B20" s="80" t="s">
        <v>409</v>
      </c>
      <c r="C20" s="70">
        <v>3.3</v>
      </c>
      <c r="D20" s="70"/>
      <c r="E20" s="70">
        <v>3.3</v>
      </c>
      <c r="F20" s="90"/>
      <c r="G20" s="90"/>
      <c r="H20" s="90"/>
      <c r="N20" s="90"/>
    </row>
    <row r="21" s="106" customFormat="1" customHeight="1" spans="1:7">
      <c r="A21" s="116" t="s">
        <v>410</v>
      </c>
      <c r="B21" s="118" t="s">
        <v>411</v>
      </c>
      <c r="C21" s="70">
        <v>0.5</v>
      </c>
      <c r="D21" s="70"/>
      <c r="E21" s="70">
        <v>0.5</v>
      </c>
      <c r="F21" s="90"/>
      <c r="G21" s="90"/>
    </row>
    <row r="22" s="106" customFormat="1" customHeight="1" spans="1:8">
      <c r="A22" s="116" t="s">
        <v>412</v>
      </c>
      <c r="B22" s="118" t="s">
        <v>413</v>
      </c>
      <c r="C22" s="70">
        <v>0.1</v>
      </c>
      <c r="D22" s="70"/>
      <c r="E22" s="70">
        <v>0.1</v>
      </c>
      <c r="F22" s="90"/>
      <c r="G22" s="90"/>
      <c r="H22" s="90"/>
    </row>
    <row r="23" s="106" customFormat="1" customHeight="1" spans="1:7">
      <c r="A23" s="116" t="s">
        <v>414</v>
      </c>
      <c r="B23" s="80" t="s">
        <v>415</v>
      </c>
      <c r="C23" s="70">
        <v>10.8</v>
      </c>
      <c r="D23" s="70"/>
      <c r="E23" s="70">
        <v>10.8</v>
      </c>
      <c r="F23" s="90"/>
      <c r="G23" s="90"/>
    </row>
    <row r="24" s="106" customFormat="1" customHeight="1" spans="1:10">
      <c r="A24" s="116" t="s">
        <v>416</v>
      </c>
      <c r="B24" s="118" t="s">
        <v>417</v>
      </c>
      <c r="C24" s="70">
        <v>0.62</v>
      </c>
      <c r="D24" s="70"/>
      <c r="E24" s="70">
        <v>0.62</v>
      </c>
      <c r="F24" s="90"/>
      <c r="G24" s="90"/>
      <c r="H24" s="90"/>
      <c r="I24" s="90"/>
      <c r="J24" s="90"/>
    </row>
    <row r="25" s="106" customFormat="1" customHeight="1" spans="1:8">
      <c r="A25" s="116" t="s">
        <v>418</v>
      </c>
      <c r="B25" s="118" t="s">
        <v>419</v>
      </c>
      <c r="C25" s="70">
        <v>0.05</v>
      </c>
      <c r="D25" s="70"/>
      <c r="E25" s="70">
        <v>0.05</v>
      </c>
      <c r="F25" s="90"/>
      <c r="G25" s="90"/>
      <c r="H25" s="90"/>
    </row>
    <row r="26" s="106" customFormat="1" customHeight="1" spans="1:19">
      <c r="A26" s="116" t="s">
        <v>420</v>
      </c>
      <c r="B26" s="118" t="s">
        <v>421</v>
      </c>
      <c r="C26" s="70">
        <v>0.5</v>
      </c>
      <c r="D26" s="70"/>
      <c r="E26" s="70">
        <v>0.5</v>
      </c>
      <c r="F26" s="90"/>
      <c r="G26" s="90"/>
      <c r="J26" s="90"/>
      <c r="S26" s="90"/>
    </row>
    <row r="27" s="106" customFormat="1" customHeight="1" spans="1:9">
      <c r="A27" s="116" t="s">
        <v>422</v>
      </c>
      <c r="B27" s="80" t="s">
        <v>423</v>
      </c>
      <c r="C27" s="70">
        <v>3.44</v>
      </c>
      <c r="D27" s="70"/>
      <c r="E27" s="70">
        <v>3.44</v>
      </c>
      <c r="F27" s="90"/>
      <c r="G27" s="90"/>
      <c r="H27" s="90"/>
      <c r="I27" s="90"/>
    </row>
    <row r="28" s="106" customFormat="1" customHeight="1" spans="1:7">
      <c r="A28" s="116" t="s">
        <v>424</v>
      </c>
      <c r="B28" s="118" t="s">
        <v>425</v>
      </c>
      <c r="C28" s="70">
        <v>0.53</v>
      </c>
      <c r="D28" s="70"/>
      <c r="E28" s="70">
        <v>0.53</v>
      </c>
      <c r="F28" s="90"/>
      <c r="G28" s="90"/>
    </row>
    <row r="29" s="106" customFormat="1" customHeight="1" spans="1:9">
      <c r="A29" s="116" t="s">
        <v>426</v>
      </c>
      <c r="B29" s="118" t="s">
        <v>427</v>
      </c>
      <c r="C29" s="70">
        <v>11.36</v>
      </c>
      <c r="D29" s="70"/>
      <c r="E29" s="70">
        <v>11.36</v>
      </c>
      <c r="F29" s="90"/>
      <c r="G29" s="90"/>
      <c r="H29" s="90"/>
      <c r="I29" s="90"/>
    </row>
    <row r="30" customHeight="1" spans="3:5">
      <c r="C30" s="12"/>
      <c r="D30" s="12"/>
      <c r="E30" s="119"/>
    </row>
    <row r="31" customHeight="1" spans="4:14">
      <c r="D31" s="12"/>
      <c r="E31" s="119"/>
      <c r="F31" s="12"/>
      <c r="N31" s="12"/>
    </row>
  </sheetData>
  <mergeCells count="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9" sqref="A9"/>
    </sheetView>
  </sheetViews>
  <sheetFormatPr defaultColWidth="11.62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ustomWidth="1"/>
    <col min="252" max="16384" width="11.625" style="10"/>
  </cols>
  <sheetData>
    <row r="1" ht="20.1" customHeight="1" spans="1:7">
      <c r="A1" s="11" t="s">
        <v>428</v>
      </c>
      <c r="G1" s="104"/>
    </row>
    <row r="2" ht="33" spans="1:7">
      <c r="A2" s="91" t="s">
        <v>429</v>
      </c>
      <c r="B2" s="92"/>
      <c r="C2" s="92"/>
      <c r="D2" s="92"/>
      <c r="E2" s="92"/>
      <c r="F2" s="92"/>
      <c r="G2" s="92"/>
    </row>
    <row r="3" ht="20.1" customHeight="1" spans="1:7">
      <c r="A3" s="105"/>
      <c r="B3" s="92"/>
      <c r="C3" s="92"/>
      <c r="D3" s="92"/>
      <c r="E3" s="92"/>
      <c r="F3" s="92"/>
      <c r="G3" s="92"/>
    </row>
    <row r="4" ht="20.1" customHeight="1" spans="1:6">
      <c r="A4" s="106"/>
      <c r="B4" s="106"/>
      <c r="C4" s="106"/>
      <c r="D4" s="106"/>
      <c r="E4" s="106"/>
      <c r="F4" s="20" t="s">
        <v>313</v>
      </c>
    </row>
    <row r="5" ht="20.1" customHeight="1" spans="1:6">
      <c r="A5" s="37" t="s">
        <v>338</v>
      </c>
      <c r="B5" s="37"/>
      <c r="C5" s="37"/>
      <c r="D5" s="37"/>
      <c r="E5" s="37"/>
      <c r="F5" s="37"/>
    </row>
    <row r="6" ht="14.25" customHeight="1" spans="1:6">
      <c r="A6" s="37" t="s">
        <v>318</v>
      </c>
      <c r="B6" s="6" t="s">
        <v>430</v>
      </c>
      <c r="C6" s="37" t="s">
        <v>431</v>
      </c>
      <c r="D6" s="37"/>
      <c r="E6" s="37"/>
      <c r="F6" s="37" t="s">
        <v>432</v>
      </c>
    </row>
    <row r="7" ht="28.5" spans="1:6">
      <c r="A7" s="37"/>
      <c r="B7" s="6"/>
      <c r="C7" s="37" t="s">
        <v>341</v>
      </c>
      <c r="D7" s="6" t="s">
        <v>433</v>
      </c>
      <c r="E7" s="6" t="s">
        <v>434</v>
      </c>
      <c r="F7" s="37"/>
    </row>
    <row r="8" ht="20.1" customHeight="1" spans="1:6">
      <c r="A8" s="107" t="s">
        <v>435</v>
      </c>
      <c r="B8" s="70"/>
      <c r="C8" s="70"/>
      <c r="D8" s="70"/>
      <c r="E8" s="70"/>
      <c r="F8" s="70"/>
    </row>
    <row r="9" ht="22.5" customHeight="1" spans="1:7">
      <c r="A9" s="108" t="s">
        <v>436</v>
      </c>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75" defaultRowHeight="12.75" customHeight="1" outlineLevelCol="4"/>
  <cols>
    <col min="1" max="1" width="19.5" style="10" customWidth="1"/>
    <col min="2" max="2" width="52.5" style="10" customWidth="1"/>
    <col min="3" max="5" width="18.25" style="10" customWidth="1"/>
    <col min="6" max="16384" width="6.875" style="10"/>
  </cols>
  <sheetData>
    <row r="1" ht="20.1" customHeight="1" spans="1:5">
      <c r="A1" s="11" t="s">
        <v>437</v>
      </c>
      <c r="E1" s="57"/>
    </row>
    <row r="2" ht="33" spans="1:5">
      <c r="A2" s="91" t="s">
        <v>438</v>
      </c>
      <c r="B2" s="92"/>
      <c r="C2" s="92"/>
      <c r="D2" s="92"/>
      <c r="E2" s="92"/>
    </row>
    <row r="3" ht="20.1" customHeight="1" spans="1:5">
      <c r="A3" s="92"/>
      <c r="B3" s="92"/>
      <c r="C3" s="92"/>
      <c r="D3" s="92"/>
      <c r="E3" s="92"/>
    </row>
    <row r="4" ht="20.1" customHeight="1" spans="1:5">
      <c r="A4" s="93"/>
      <c r="B4" s="94"/>
      <c r="C4" s="94"/>
      <c r="D4" s="94"/>
      <c r="E4" s="95" t="s">
        <v>313</v>
      </c>
    </row>
    <row r="5" ht="20.1" customHeight="1" spans="1:5">
      <c r="A5" s="37" t="s">
        <v>339</v>
      </c>
      <c r="B5" s="96" t="s">
        <v>340</v>
      </c>
      <c r="C5" s="37" t="s">
        <v>439</v>
      </c>
      <c r="D5" s="37"/>
      <c r="E5" s="37"/>
    </row>
    <row r="6" ht="20.1" customHeight="1" spans="1:5">
      <c r="A6" s="97"/>
      <c r="B6" s="97"/>
      <c r="C6" s="98" t="s">
        <v>318</v>
      </c>
      <c r="D6" s="98" t="s">
        <v>342</v>
      </c>
      <c r="E6" s="98" t="s">
        <v>343</v>
      </c>
    </row>
    <row r="7" ht="20.1" customHeight="1" spans="1:5">
      <c r="A7" s="99" t="s">
        <v>435</v>
      </c>
      <c r="B7" s="100"/>
      <c r="C7" s="101"/>
      <c r="D7" s="102"/>
      <c r="E7" s="70"/>
    </row>
    <row r="8" ht="20.25" customHeight="1" spans="1:5">
      <c r="A8" s="103" t="s">
        <v>440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B7" sqref="B7"/>
    </sheetView>
  </sheetViews>
  <sheetFormatPr defaultColWidth="6.875" defaultRowHeight="20.1" customHeight="1"/>
  <cols>
    <col min="1" max="4" width="34.5" style="10" customWidth="1"/>
    <col min="5" max="159" width="6.75" style="10" customWidth="1"/>
    <col min="160" max="16384" width="6.875" style="10"/>
  </cols>
  <sheetData>
    <row r="1" customHeight="1" spans="1:251">
      <c r="A1" s="11" t="s">
        <v>441</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33" spans="1:251">
      <c r="A2" s="58" t="s">
        <v>442</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customHeight="1" spans="1:25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19"/>
      <c r="B4" s="61"/>
      <c r="C4" s="62"/>
      <c r="D4" s="20"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37" t="s">
        <v>314</v>
      </c>
      <c r="B5" s="37"/>
      <c r="C5" s="37" t="s">
        <v>315</v>
      </c>
      <c r="D5" s="37"/>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63" t="s">
        <v>316</v>
      </c>
      <c r="B6" s="64" t="s">
        <v>317</v>
      </c>
      <c r="C6" s="63" t="s">
        <v>316</v>
      </c>
      <c r="D6" s="63"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65" t="s">
        <v>443</v>
      </c>
      <c r="B7" s="66">
        <v>122.35</v>
      </c>
      <c r="C7" s="67" t="s">
        <v>325</v>
      </c>
      <c r="D7" s="68">
        <v>8.87</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69" t="s">
        <v>444</v>
      </c>
      <c r="B8" s="70"/>
      <c r="C8" s="67" t="s">
        <v>327</v>
      </c>
      <c r="D8" s="68">
        <v>4.47</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1" t="s">
        <v>445</v>
      </c>
      <c r="B9" s="66"/>
      <c r="C9" s="72" t="s">
        <v>329</v>
      </c>
      <c r="D9" s="68">
        <v>104.57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3" t="s">
        <v>446</v>
      </c>
      <c r="B10" s="74"/>
      <c r="C10" s="75" t="s">
        <v>331</v>
      </c>
      <c r="D10" s="68">
        <v>4.44</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3" t="s">
        <v>447</v>
      </c>
      <c r="B11" s="74"/>
      <c r="C11" s="33"/>
      <c r="D11" s="7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3" t="s">
        <v>448</v>
      </c>
      <c r="B12" s="70"/>
      <c r="C12" s="33"/>
      <c r="D12" s="7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3"/>
      <c r="B13" s="27"/>
      <c r="C13" s="77"/>
      <c r="D13" s="7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3"/>
      <c r="B14" s="78"/>
      <c r="C14" s="77"/>
      <c r="D14" s="7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3"/>
      <c r="B15" s="78"/>
      <c r="C15" s="79"/>
      <c r="D15" s="7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3"/>
      <c r="B16" s="78"/>
      <c r="C16" s="79"/>
      <c r="D16" s="7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3"/>
      <c r="B17" s="78"/>
      <c r="C17" s="79"/>
      <c r="D17" s="7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80"/>
      <c r="B18" s="78"/>
      <c r="C18" s="79"/>
      <c r="D18" s="7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0"/>
      <c r="B19" s="78"/>
      <c r="C19" s="79"/>
      <c r="D19" s="7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80"/>
      <c r="B20" s="78"/>
      <c r="C20" s="79"/>
      <c r="D20" s="7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81"/>
      <c r="B21" s="78"/>
      <c r="C21" s="82"/>
      <c r="D21" s="83"/>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251">
      <c r="A22" s="84" t="s">
        <v>449</v>
      </c>
      <c r="B22" s="85">
        <f>SUM(B7:B17)</f>
        <v>122.35</v>
      </c>
      <c r="C22" s="86" t="s">
        <v>450</v>
      </c>
      <c r="D22" s="83">
        <f>SUM(D7:D19)</f>
        <v>122.35</v>
      </c>
      <c r="F22" s="12"/>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customHeight="1" spans="1:251">
      <c r="A23" s="73" t="s">
        <v>451</v>
      </c>
      <c r="B23" s="85"/>
      <c r="C23" s="79" t="s">
        <v>452</v>
      </c>
      <c r="D23" s="83">
        <f>B25-D22</f>
        <v>0</v>
      </c>
      <c r="E23" s="12"/>
      <c r="F23" s="12"/>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customHeight="1" spans="1:251">
      <c r="A24" s="73" t="s">
        <v>453</v>
      </c>
      <c r="B24" s="70"/>
      <c r="C24" s="87"/>
      <c r="D24" s="83"/>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customHeight="1" spans="1:5">
      <c r="A25" s="88" t="s">
        <v>454</v>
      </c>
      <c r="B25" s="89">
        <f>B22+B23+B24</f>
        <v>122.35</v>
      </c>
      <c r="C25" s="82" t="s">
        <v>455</v>
      </c>
      <c r="D25" s="83">
        <f>D22</f>
        <v>122.35</v>
      </c>
      <c r="E25" s="12"/>
    </row>
    <row r="32" customHeight="1" spans="3:3">
      <c r="C32"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C7" sqref="C7:E24"/>
    </sheetView>
  </sheetViews>
  <sheetFormatPr defaultColWidth="6.875" defaultRowHeight="12.75" customHeight="1"/>
  <cols>
    <col min="1" max="1" width="15.5" style="10" customWidth="1"/>
    <col min="2" max="2" width="44.625" style="10" customWidth="1"/>
    <col min="3" max="12" width="12.625" style="10" customWidth="1"/>
    <col min="13" max="16384" width="6.875" style="10"/>
  </cols>
  <sheetData>
    <row r="1" ht="20.1" customHeight="1" spans="1:12">
      <c r="A1" s="11" t="s">
        <v>456</v>
      </c>
      <c r="L1" s="52"/>
    </row>
    <row r="2" ht="27" customHeight="1" spans="1:12">
      <c r="A2" s="13" t="s">
        <v>457</v>
      </c>
      <c r="B2" s="15"/>
      <c r="C2" s="15"/>
      <c r="D2" s="15"/>
      <c r="E2" s="15"/>
      <c r="F2" s="15"/>
      <c r="G2" s="15"/>
      <c r="H2" s="15"/>
      <c r="I2" s="15"/>
      <c r="J2" s="15"/>
      <c r="K2" s="15"/>
      <c r="L2" s="15"/>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3" t="s">
        <v>313</v>
      </c>
    </row>
    <row r="5" ht="24" customHeight="1" spans="1:12">
      <c r="A5" s="37" t="s">
        <v>458</v>
      </c>
      <c r="B5" s="37"/>
      <c r="C5" s="38" t="s">
        <v>318</v>
      </c>
      <c r="D5" s="6" t="s">
        <v>453</v>
      </c>
      <c r="E5" s="6" t="s">
        <v>443</v>
      </c>
      <c r="F5" s="6" t="s">
        <v>444</v>
      </c>
      <c r="G5" s="6" t="s">
        <v>445</v>
      </c>
      <c r="H5" s="39" t="s">
        <v>446</v>
      </c>
      <c r="I5" s="38"/>
      <c r="J5" s="6" t="s">
        <v>447</v>
      </c>
      <c r="K5" s="6" t="s">
        <v>448</v>
      </c>
      <c r="L5" s="54" t="s">
        <v>451</v>
      </c>
    </row>
    <row r="6" ht="27" customHeight="1" spans="1:12">
      <c r="A6" s="40" t="s">
        <v>339</v>
      </c>
      <c r="B6" s="41" t="s">
        <v>340</v>
      </c>
      <c r="C6" s="21"/>
      <c r="D6" s="21"/>
      <c r="E6" s="21"/>
      <c r="F6" s="21"/>
      <c r="G6" s="21"/>
      <c r="H6" s="6" t="s">
        <v>459</v>
      </c>
      <c r="I6" s="6" t="s">
        <v>460</v>
      </c>
      <c r="J6" s="21"/>
      <c r="K6" s="21"/>
      <c r="L6" s="21"/>
    </row>
    <row r="7" ht="27" customHeight="1" spans="1:12">
      <c r="A7" s="42" t="s">
        <v>318</v>
      </c>
      <c r="B7" s="43"/>
      <c r="C7" s="44">
        <f>SUM(C8,C12,C16,C21)</f>
        <v>122.35</v>
      </c>
      <c r="D7" s="44"/>
      <c r="E7" s="44">
        <f>SUM(E8,E12,E16,E21)</f>
        <v>122.35</v>
      </c>
      <c r="F7" s="21"/>
      <c r="G7" s="21"/>
      <c r="H7" s="6"/>
      <c r="I7" s="6"/>
      <c r="J7" s="21"/>
      <c r="K7" s="21"/>
      <c r="L7" s="21"/>
    </row>
    <row r="8" ht="18.75" customHeight="1" spans="1:12">
      <c r="A8" s="33" t="s">
        <v>344</v>
      </c>
      <c r="B8" s="29" t="s">
        <v>345</v>
      </c>
      <c r="C8" s="45">
        <v>8.87</v>
      </c>
      <c r="D8" s="46"/>
      <c r="E8" s="45">
        <v>8.87</v>
      </c>
      <c r="F8" s="31"/>
      <c r="G8" s="31"/>
      <c r="H8" s="31"/>
      <c r="I8" s="31"/>
      <c r="J8" s="31"/>
      <c r="K8" s="31"/>
      <c r="L8" s="31"/>
    </row>
    <row r="9" ht="18.75" customHeight="1" spans="1:12">
      <c r="A9" s="33" t="s">
        <v>346</v>
      </c>
      <c r="B9" s="29" t="s">
        <v>347</v>
      </c>
      <c r="C9" s="47">
        <v>8.87</v>
      </c>
      <c r="D9" s="46"/>
      <c r="E9" s="47">
        <v>8.87</v>
      </c>
      <c r="F9" s="31"/>
      <c r="G9" s="31"/>
      <c r="H9" s="31"/>
      <c r="I9" s="31"/>
      <c r="J9" s="31"/>
      <c r="K9" s="31"/>
      <c r="L9" s="31"/>
    </row>
    <row r="10" ht="18.75" customHeight="1" spans="1:12">
      <c r="A10" s="33" t="s">
        <v>348</v>
      </c>
      <c r="B10" s="29" t="s">
        <v>349</v>
      </c>
      <c r="C10" s="47">
        <v>5.91</v>
      </c>
      <c r="D10" s="46"/>
      <c r="E10" s="47">
        <v>5.91</v>
      </c>
      <c r="F10" s="31"/>
      <c r="G10" s="31"/>
      <c r="H10" s="31"/>
      <c r="I10" s="31"/>
      <c r="J10" s="31"/>
      <c r="K10" s="31"/>
      <c r="L10" s="31"/>
    </row>
    <row r="11" ht="18.75" customHeight="1" spans="1:12">
      <c r="A11" s="33" t="s">
        <v>350</v>
      </c>
      <c r="B11" s="29" t="s">
        <v>351</v>
      </c>
      <c r="C11" s="48">
        <v>2.96</v>
      </c>
      <c r="D11" s="49"/>
      <c r="E11" s="48">
        <v>2.96</v>
      </c>
      <c r="F11" s="32"/>
      <c r="G11" s="32"/>
      <c r="H11" s="32"/>
      <c r="I11" s="32"/>
      <c r="J11" s="31"/>
      <c r="K11" s="31"/>
      <c r="L11" s="31"/>
    </row>
    <row r="12" ht="18.75" customHeight="1" spans="1:12">
      <c r="A12" s="33" t="s">
        <v>352</v>
      </c>
      <c r="B12" s="29" t="s">
        <v>353</v>
      </c>
      <c r="C12" s="45">
        <v>4.47</v>
      </c>
      <c r="D12" s="49"/>
      <c r="E12" s="45">
        <v>4.47</v>
      </c>
      <c r="F12" s="32"/>
      <c r="G12" s="32"/>
      <c r="H12" s="32"/>
      <c r="I12" s="32"/>
      <c r="J12" s="31"/>
      <c r="K12" s="32"/>
      <c r="L12" s="32"/>
    </row>
    <row r="13" ht="18.75" customHeight="1" spans="1:12">
      <c r="A13" s="33" t="s">
        <v>354</v>
      </c>
      <c r="B13" s="29" t="s">
        <v>355</v>
      </c>
      <c r="C13" s="48">
        <v>4.47</v>
      </c>
      <c r="D13" s="49"/>
      <c r="E13" s="48">
        <v>4.47</v>
      </c>
      <c r="F13" s="32"/>
      <c r="G13" s="32"/>
      <c r="H13" s="32"/>
      <c r="I13" s="31"/>
      <c r="J13" s="31"/>
      <c r="K13" s="32"/>
      <c r="L13" s="32"/>
    </row>
    <row r="14" ht="18.75" customHeight="1" spans="1:12">
      <c r="A14" s="33" t="s">
        <v>356</v>
      </c>
      <c r="B14" s="29" t="s">
        <v>357</v>
      </c>
      <c r="C14" s="30">
        <v>3.51</v>
      </c>
      <c r="D14" s="49"/>
      <c r="E14" s="30">
        <v>3.51</v>
      </c>
      <c r="F14" s="32"/>
      <c r="G14" s="32"/>
      <c r="H14" s="32"/>
      <c r="I14" s="32"/>
      <c r="J14" s="32"/>
      <c r="K14" s="32"/>
      <c r="L14" s="32"/>
    </row>
    <row r="15" ht="18.75" customHeight="1" spans="1:12">
      <c r="A15" s="33" t="s">
        <v>358</v>
      </c>
      <c r="B15" s="29" t="s">
        <v>359</v>
      </c>
      <c r="C15" s="30">
        <v>0.96</v>
      </c>
      <c r="D15" s="49"/>
      <c r="E15" s="30">
        <v>0.96</v>
      </c>
      <c r="F15" s="32"/>
      <c r="G15" s="32"/>
      <c r="H15" s="32"/>
      <c r="I15" s="31"/>
      <c r="J15" s="32"/>
      <c r="K15" s="31"/>
      <c r="L15" s="32"/>
    </row>
    <row r="16" ht="18.75" customHeight="1" spans="1:12">
      <c r="A16" s="50" t="s">
        <v>360</v>
      </c>
      <c r="B16" s="50" t="s">
        <v>361</v>
      </c>
      <c r="C16" s="47">
        <v>104.57</v>
      </c>
      <c r="D16" s="49"/>
      <c r="E16" s="47">
        <v>104.57</v>
      </c>
      <c r="F16" s="31"/>
      <c r="G16" s="32"/>
      <c r="H16" s="32"/>
      <c r="I16" s="32"/>
      <c r="J16" s="32"/>
      <c r="K16" s="32"/>
      <c r="L16" s="32"/>
    </row>
    <row r="17" ht="18.75" customHeight="1" spans="1:12">
      <c r="A17" s="50" t="s">
        <v>362</v>
      </c>
      <c r="B17" s="50" t="s">
        <v>363</v>
      </c>
      <c r="C17" s="47">
        <v>22</v>
      </c>
      <c r="D17" s="49"/>
      <c r="E17" s="47">
        <v>22</v>
      </c>
      <c r="F17" s="32"/>
      <c r="G17" s="32"/>
      <c r="H17" s="32"/>
      <c r="I17" s="32"/>
      <c r="J17" s="32"/>
      <c r="K17" s="32"/>
      <c r="L17" s="32"/>
    </row>
    <row r="18" ht="18.75" customHeight="1" spans="1:12">
      <c r="A18" s="50" t="s">
        <v>364</v>
      </c>
      <c r="B18" s="50" t="s">
        <v>365</v>
      </c>
      <c r="C18" s="47">
        <v>22</v>
      </c>
      <c r="D18" s="46"/>
      <c r="E18" s="47">
        <v>22</v>
      </c>
      <c r="F18" s="32"/>
      <c r="G18" s="32"/>
      <c r="H18" s="32"/>
      <c r="I18" s="32"/>
      <c r="J18" s="32"/>
      <c r="K18" s="32"/>
      <c r="L18" s="32"/>
    </row>
    <row r="19" ht="18.75" customHeight="1" spans="1:12">
      <c r="A19" s="50" t="s">
        <v>366</v>
      </c>
      <c r="B19" s="50" t="s">
        <v>367</v>
      </c>
      <c r="C19" s="47">
        <v>82.57</v>
      </c>
      <c r="D19" s="49"/>
      <c r="E19" s="47">
        <v>82.57</v>
      </c>
      <c r="F19" s="32"/>
      <c r="G19" s="32"/>
      <c r="H19" s="32"/>
      <c r="I19" s="32"/>
      <c r="J19" s="32"/>
      <c r="K19" s="31"/>
      <c r="L19" s="32"/>
    </row>
    <row r="20" ht="18.75" customHeight="1" spans="1:12">
      <c r="A20" s="50" t="s">
        <v>461</v>
      </c>
      <c r="B20" s="50" t="s">
        <v>369</v>
      </c>
      <c r="C20" s="47">
        <v>82.57</v>
      </c>
      <c r="D20" s="49"/>
      <c r="E20" s="47">
        <v>82.57</v>
      </c>
      <c r="F20" s="32"/>
      <c r="G20" s="32"/>
      <c r="H20" s="32"/>
      <c r="I20" s="32"/>
      <c r="J20" s="32"/>
      <c r="K20" s="32"/>
      <c r="L20" s="32"/>
    </row>
    <row r="21" ht="18.75" customHeight="1" spans="1:12">
      <c r="A21" s="50" t="s">
        <v>370</v>
      </c>
      <c r="B21" s="50" t="s">
        <v>371</v>
      </c>
      <c r="C21" s="47">
        <v>4.44</v>
      </c>
      <c r="D21" s="49"/>
      <c r="E21" s="47">
        <v>4.44</v>
      </c>
      <c r="F21" s="32"/>
      <c r="G21" s="32"/>
      <c r="H21" s="32"/>
      <c r="I21" s="32"/>
      <c r="J21" s="32"/>
      <c r="K21" s="32"/>
      <c r="L21" s="32"/>
    </row>
    <row r="22" ht="18.75" customHeight="1" spans="1:12">
      <c r="A22" s="50" t="s">
        <v>372</v>
      </c>
      <c r="B22" s="50" t="s">
        <v>373</v>
      </c>
      <c r="C22" s="47">
        <v>4.44</v>
      </c>
      <c r="D22" s="49"/>
      <c r="E22" s="47">
        <v>4.44</v>
      </c>
      <c r="F22" s="32"/>
      <c r="G22" s="32"/>
      <c r="H22" s="32"/>
      <c r="I22" s="32"/>
      <c r="J22" s="32"/>
      <c r="K22" s="32"/>
      <c r="L22" s="32"/>
    </row>
    <row r="23" ht="18.75" customHeight="1" spans="1:12">
      <c r="A23" s="50" t="s">
        <v>374</v>
      </c>
      <c r="B23" s="50" t="s">
        <v>375</v>
      </c>
      <c r="C23" s="47">
        <v>4.44</v>
      </c>
      <c r="D23" s="49"/>
      <c r="E23" s="47">
        <v>4.44</v>
      </c>
      <c r="F23" s="32"/>
      <c r="G23" s="32"/>
      <c r="H23" s="32"/>
      <c r="I23" s="32"/>
      <c r="J23" s="32"/>
      <c r="K23" s="32"/>
      <c r="L23" s="32"/>
    </row>
    <row r="24" ht="18.75" customHeight="1" spans="1:12">
      <c r="A24" s="51"/>
      <c r="B24" s="51"/>
      <c r="C24" s="49"/>
      <c r="D24" s="49"/>
      <c r="E24" s="47"/>
      <c r="F24" s="32"/>
      <c r="G24" s="32"/>
      <c r="H24" s="32"/>
      <c r="I24" s="32"/>
      <c r="J24" s="32"/>
      <c r="K24" s="32"/>
      <c r="L24" s="3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showZeros="0" workbookViewId="0">
      <selection activeCell="C6" sqref="C6:E22"/>
    </sheetView>
  </sheetViews>
  <sheetFormatPr defaultColWidth="6.875" defaultRowHeight="12.75" customHeight="1"/>
  <cols>
    <col min="1" max="1" width="15.25" style="10" customWidth="1"/>
    <col min="2" max="2" width="36.875" style="10" customWidth="1"/>
    <col min="3" max="8" width="18" style="10" customWidth="1"/>
    <col min="9" max="16384" width="6.875" style="10"/>
  </cols>
  <sheetData>
    <row r="1" ht="20.1" customHeight="1" spans="1:2">
      <c r="A1" s="11" t="s">
        <v>462</v>
      </c>
      <c r="B1" s="12"/>
    </row>
    <row r="2" ht="33" spans="1:8">
      <c r="A2" s="13" t="s">
        <v>463</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339</v>
      </c>
      <c r="B5" s="6" t="s">
        <v>340</v>
      </c>
      <c r="C5" s="6" t="s">
        <v>318</v>
      </c>
      <c r="D5" s="21" t="s">
        <v>342</v>
      </c>
      <c r="E5" s="6" t="s">
        <v>343</v>
      </c>
      <c r="F5" s="6" t="s">
        <v>464</v>
      </c>
      <c r="G5" s="6" t="s">
        <v>465</v>
      </c>
      <c r="H5" s="6" t="s">
        <v>466</v>
      </c>
    </row>
    <row r="6" ht="27" customHeight="1" spans="1:8">
      <c r="A6" s="22" t="s">
        <v>318</v>
      </c>
      <c r="B6" s="23"/>
      <c r="C6" s="24">
        <v>122.35</v>
      </c>
      <c r="D6" s="25">
        <v>100.35</v>
      </c>
      <c r="E6" s="26">
        <v>22</v>
      </c>
      <c r="F6" s="27"/>
      <c r="G6" s="27"/>
      <c r="H6" s="27"/>
    </row>
    <row r="7" ht="18" customHeight="1" spans="1:8">
      <c r="A7" s="28" t="s">
        <v>344</v>
      </c>
      <c r="B7" s="29" t="s">
        <v>345</v>
      </c>
      <c r="C7" s="30">
        <v>8.87</v>
      </c>
      <c r="D7" s="30">
        <v>8.87</v>
      </c>
      <c r="E7" s="30"/>
      <c r="F7" s="31"/>
      <c r="G7" s="31"/>
      <c r="H7" s="31"/>
    </row>
    <row r="8" ht="18" customHeight="1" spans="1:8">
      <c r="A8" s="28" t="s">
        <v>346</v>
      </c>
      <c r="B8" s="29" t="s">
        <v>347</v>
      </c>
      <c r="C8" s="30">
        <v>8.87</v>
      </c>
      <c r="D8" s="30">
        <v>8.87</v>
      </c>
      <c r="E8" s="30"/>
      <c r="F8" s="31"/>
      <c r="G8" s="31"/>
      <c r="H8" s="32"/>
    </row>
    <row r="9" ht="18" customHeight="1" spans="1:9">
      <c r="A9" s="28" t="s">
        <v>348</v>
      </c>
      <c r="B9" s="29" t="s">
        <v>349</v>
      </c>
      <c r="C9" s="30">
        <v>5.91</v>
      </c>
      <c r="D9" s="30">
        <v>5.91</v>
      </c>
      <c r="E9" s="30"/>
      <c r="F9" s="31"/>
      <c r="G9" s="31"/>
      <c r="H9" s="32"/>
      <c r="I9" s="12"/>
    </row>
    <row r="10" ht="18" customHeight="1" spans="1:8">
      <c r="A10" s="28" t="s">
        <v>350</v>
      </c>
      <c r="B10" s="29" t="s">
        <v>351</v>
      </c>
      <c r="C10" s="30">
        <v>2.96</v>
      </c>
      <c r="D10" s="30">
        <v>2.96</v>
      </c>
      <c r="E10" s="30"/>
      <c r="F10" s="31"/>
      <c r="G10" s="32"/>
      <c r="H10" s="32"/>
    </row>
    <row r="11" ht="18" customHeight="1" spans="1:8">
      <c r="A11" s="33" t="s">
        <v>352</v>
      </c>
      <c r="B11" s="29" t="s">
        <v>353</v>
      </c>
      <c r="C11" s="30">
        <v>4.47</v>
      </c>
      <c r="D11" s="30">
        <v>4.47</v>
      </c>
      <c r="E11" s="30"/>
      <c r="F11" s="32"/>
      <c r="G11" s="32"/>
      <c r="H11" s="31"/>
    </row>
    <row r="12" ht="18" customHeight="1" spans="1:8">
      <c r="A12" s="33" t="s">
        <v>354</v>
      </c>
      <c r="B12" s="29" t="s">
        <v>355</v>
      </c>
      <c r="C12" s="30">
        <v>4.47</v>
      </c>
      <c r="D12" s="30">
        <v>4.47</v>
      </c>
      <c r="E12" s="30"/>
      <c r="F12" s="32"/>
      <c r="G12" s="32"/>
      <c r="H12" s="32"/>
    </row>
    <row r="13" ht="18" customHeight="1" spans="1:8">
      <c r="A13" s="33" t="s">
        <v>358</v>
      </c>
      <c r="B13" s="29" t="s">
        <v>359</v>
      </c>
      <c r="C13" s="30">
        <v>0.96</v>
      </c>
      <c r="D13" s="30">
        <v>0.96</v>
      </c>
      <c r="E13" s="30"/>
      <c r="F13" s="32"/>
      <c r="G13" s="32"/>
      <c r="H13" s="32"/>
    </row>
    <row r="14" ht="18" customHeight="1" spans="1:8">
      <c r="A14" s="33" t="s">
        <v>356</v>
      </c>
      <c r="B14" s="29" t="s">
        <v>357</v>
      </c>
      <c r="C14" s="30">
        <v>3.51</v>
      </c>
      <c r="D14" s="30">
        <v>3.51</v>
      </c>
      <c r="E14" s="30"/>
      <c r="F14" s="32"/>
      <c r="G14" s="32"/>
      <c r="H14" s="32"/>
    </row>
    <row r="15" ht="18" customHeight="1" spans="1:8">
      <c r="A15" s="33" t="s">
        <v>360</v>
      </c>
      <c r="B15" s="29" t="s">
        <v>361</v>
      </c>
      <c r="C15" s="30">
        <f>22+82.57</f>
        <v>104.57</v>
      </c>
      <c r="D15" s="30">
        <v>82.57</v>
      </c>
      <c r="E15" s="30">
        <v>22</v>
      </c>
      <c r="F15" s="32"/>
      <c r="G15" s="31"/>
      <c r="H15" s="32"/>
    </row>
    <row r="16" ht="18" customHeight="1" spans="1:8">
      <c r="A16" s="33" t="s">
        <v>362</v>
      </c>
      <c r="B16" s="34" t="s">
        <v>363</v>
      </c>
      <c r="C16" s="30">
        <v>22</v>
      </c>
      <c r="D16" s="30">
        <v>0</v>
      </c>
      <c r="E16" s="30">
        <v>22</v>
      </c>
      <c r="F16" s="32"/>
      <c r="G16" s="32"/>
      <c r="H16" s="32"/>
    </row>
    <row r="17" ht="18" customHeight="1" spans="1:8">
      <c r="A17" s="33" t="s">
        <v>364</v>
      </c>
      <c r="B17" s="34" t="s">
        <v>365</v>
      </c>
      <c r="C17" s="30">
        <v>22</v>
      </c>
      <c r="D17" s="30">
        <v>0</v>
      </c>
      <c r="E17" s="30">
        <v>22</v>
      </c>
      <c r="F17" s="32"/>
      <c r="G17" s="31"/>
      <c r="H17" s="32"/>
    </row>
    <row r="18" ht="18" customHeight="1" spans="1:8">
      <c r="A18" s="33" t="s">
        <v>366</v>
      </c>
      <c r="B18" s="33" t="s">
        <v>367</v>
      </c>
      <c r="C18" s="30">
        <v>82.57</v>
      </c>
      <c r="D18" s="30">
        <v>82.57</v>
      </c>
      <c r="E18" s="30"/>
      <c r="F18" s="32"/>
      <c r="G18" s="32"/>
      <c r="H18" s="32"/>
    </row>
    <row r="19" ht="18" customHeight="1" spans="1:8">
      <c r="A19" s="33" t="s">
        <v>368</v>
      </c>
      <c r="B19" s="33" t="s">
        <v>369</v>
      </c>
      <c r="C19" s="30">
        <v>82.57</v>
      </c>
      <c r="D19" s="30">
        <v>82.57</v>
      </c>
      <c r="E19" s="30"/>
      <c r="F19" s="32"/>
      <c r="G19" s="32"/>
      <c r="H19" s="32"/>
    </row>
    <row r="20" ht="18" customHeight="1" spans="1:8">
      <c r="A20" s="33" t="s">
        <v>370</v>
      </c>
      <c r="B20" s="33" t="s">
        <v>371</v>
      </c>
      <c r="C20" s="30">
        <v>4.44</v>
      </c>
      <c r="D20" s="30">
        <v>4.44</v>
      </c>
      <c r="E20" s="30"/>
      <c r="F20" s="32"/>
      <c r="G20" s="32"/>
      <c r="H20" s="32"/>
    </row>
    <row r="21" ht="18" customHeight="1" spans="1:8">
      <c r="A21" s="33" t="s">
        <v>372</v>
      </c>
      <c r="B21" s="33" t="s">
        <v>373</v>
      </c>
      <c r="C21" s="30">
        <v>4.44</v>
      </c>
      <c r="D21" s="30">
        <v>4.44</v>
      </c>
      <c r="E21" s="30"/>
      <c r="F21" s="32"/>
      <c r="G21" s="32"/>
      <c r="H21" s="32"/>
    </row>
    <row r="22" ht="18" customHeight="1" spans="1:8">
      <c r="A22" s="33" t="s">
        <v>374</v>
      </c>
      <c r="B22" s="33" t="s">
        <v>375</v>
      </c>
      <c r="C22" s="30">
        <v>4.44</v>
      </c>
      <c r="D22" s="30">
        <v>4.44</v>
      </c>
      <c r="E22" s="30"/>
      <c r="F22" s="32"/>
      <c r="G22" s="32"/>
      <c r="H22" s="32"/>
    </row>
  </sheetData>
  <mergeCells count="1">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C8" sqref="C8"/>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467</v>
      </c>
      <c r="B1" s="3"/>
      <c r="C1" s="3"/>
      <c r="D1" s="3"/>
      <c r="E1" s="3"/>
      <c r="F1" s="3"/>
    </row>
    <row r="2" ht="19.5" customHeight="1" spans="1:11">
      <c r="A2" s="4" t="s">
        <v>468</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453</v>
      </c>
      <c r="D4" s="6" t="s">
        <v>443</v>
      </c>
      <c r="E4" s="6" t="s">
        <v>444</v>
      </c>
      <c r="F4" s="6" t="s">
        <v>445</v>
      </c>
      <c r="G4" s="6" t="s">
        <v>446</v>
      </c>
      <c r="H4" s="6"/>
      <c r="I4" s="6" t="s">
        <v>447</v>
      </c>
      <c r="J4" s="6" t="s">
        <v>448</v>
      </c>
      <c r="K4" s="6" t="s">
        <v>451</v>
      </c>
    </row>
    <row r="5" s="1" customFormat="1" ht="42.75" customHeight="1" spans="1:11">
      <c r="A5" s="5"/>
      <c r="B5" s="6"/>
      <c r="C5" s="6"/>
      <c r="D5" s="6"/>
      <c r="E5" s="6"/>
      <c r="F5" s="6"/>
      <c r="G5" s="6" t="s">
        <v>459</v>
      </c>
      <c r="H5" s="6" t="s">
        <v>469</v>
      </c>
      <c r="I5" s="6"/>
      <c r="J5" s="6"/>
      <c r="K5" s="6"/>
    </row>
    <row r="6" ht="30" customHeight="1" spans="1:11">
      <c r="A6" s="7" t="s">
        <v>318</v>
      </c>
      <c r="B6" s="8"/>
      <c r="C6" s="8">
        <f t="shared" ref="C6:K6" si="0">SUM(C7:C9)</f>
        <v>0</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470</v>
      </c>
      <c r="B7" s="8"/>
      <c r="C7" s="8"/>
      <c r="D7" s="8"/>
      <c r="E7" s="8"/>
      <c r="F7" s="8"/>
      <c r="G7" s="8"/>
      <c r="H7" s="8"/>
      <c r="I7" s="8"/>
      <c r="J7" s="8"/>
      <c r="K7" s="8"/>
    </row>
    <row r="8" ht="48" customHeight="1" spans="1:11">
      <c r="A8" s="9" t="s">
        <v>471</v>
      </c>
      <c r="B8" s="8"/>
      <c r="C8" s="8"/>
      <c r="D8" s="8"/>
      <c r="E8" s="8"/>
      <c r="F8" s="8"/>
      <c r="G8" s="8"/>
      <c r="H8" s="8"/>
      <c r="I8" s="8"/>
      <c r="J8" s="8"/>
      <c r="K8" s="8"/>
    </row>
    <row r="9" ht="49.5" customHeight="1" spans="1:11">
      <c r="A9" s="9" t="s">
        <v>472</v>
      </c>
      <c r="B9" s="8"/>
      <c r="C9" s="8"/>
      <c r="D9" s="8"/>
      <c r="E9" s="8"/>
      <c r="F9" s="8"/>
      <c r="G9" s="8"/>
      <c r="H9" s="8"/>
      <c r="I9" s="8"/>
      <c r="J9" s="8"/>
      <c r="K9" s="8"/>
    </row>
    <row r="10" spans="1:1">
      <c r="A10" t="s">
        <v>436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dcterms:modified xsi:type="dcterms:W3CDTF">2021-04-23T09:02:37Z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C5B608F90DAF497BACA88577B725B1DA</vt:lpwstr>
  </property>
</Properties>
</file>