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730" windowHeight="1176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一般公共预算支出-上年数'!$A$1:$F$25</definedName>
    <definedName name="_xlnm.Print_Area" localSheetId="3">'3 一般公共预算财政基本支出'!$A$1:$E$37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部门收入总表'!$A$1:$L$26</definedName>
    <definedName name="_xlnm.Print_Area" localSheetId="8">'8 部门支出总表'!$A$1:$H$25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E7" i="5"/>
  <c r="F7"/>
  <c r="C7"/>
  <c r="C9"/>
  <c r="D9"/>
  <c r="D10"/>
  <c r="D11"/>
  <c r="D12"/>
  <c r="D13"/>
  <c r="D14"/>
  <c r="D15"/>
  <c r="D16"/>
  <c r="D17"/>
  <c r="D20"/>
  <c r="D21"/>
  <c r="D22"/>
  <c r="D23"/>
  <c r="D24"/>
  <c r="D8"/>
  <c r="D7" s="1"/>
  <c r="C8" i="6"/>
  <c r="C9"/>
  <c r="C10"/>
  <c r="C11"/>
  <c r="C12"/>
  <c r="C13"/>
  <c r="C14"/>
  <c r="C15"/>
  <c r="C16"/>
  <c r="C17"/>
  <c r="C18"/>
  <c r="E19"/>
  <c r="C19"/>
  <c r="C20"/>
  <c r="C21"/>
  <c r="C22"/>
  <c r="C23"/>
  <c r="C24"/>
  <c r="C25"/>
  <c r="C26"/>
  <c r="C27"/>
  <c r="C28"/>
  <c r="C29"/>
  <c r="C30"/>
  <c r="C31"/>
  <c r="C32"/>
  <c r="C33"/>
  <c r="D34"/>
  <c r="D7" s="1"/>
  <c r="C7" s="1"/>
  <c r="C34"/>
  <c r="C35"/>
  <c r="C36"/>
  <c r="C6" i="11"/>
  <c r="B14" i="9"/>
  <c r="B17" s="1"/>
  <c r="D17"/>
  <c r="G16" i="4"/>
  <c r="G18"/>
  <c r="F16"/>
  <c r="F18" s="1"/>
  <c r="E16"/>
  <c r="D16" s="1"/>
  <c r="D18" s="1"/>
  <c r="E18" l="1"/>
</calcChain>
</file>

<file path=xl/sharedStrings.xml><?xml version="1.0" encoding="utf-8"?>
<sst xmlns="http://schemas.openxmlformats.org/spreadsheetml/2006/main" count="1369" uniqueCount="498">
  <si>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</si>
  <si>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</si>
  <si>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</si>
  <si>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</si>
  <si>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</si>
  <si>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</si>
  <si>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</si>
  <si>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</si>
  <si>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</si>
  <si>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</si>
  <si>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</si>
  <si>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</si>
  <si>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</si>
  <si>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</si>
  <si>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</si>
  <si>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</si>
  <si>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</si>
  <si>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</si>
  <si>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</si>
  <si>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</si>
  <si>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</si>
  <si>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</si>
  <si>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</si>
  <si>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</si>
  <si>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</si>
  <si>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</si>
  <si>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</si>
  <si>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</si>
  <si>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</si>
  <si>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</si>
  <si>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</si>
  <si>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</si>
  <si>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</si>
  <si>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</si>
  <si>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</si>
  <si>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</si>
  <si>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</si>
  <si>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</si>
  <si>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</si>
  <si>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</si>
  <si>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</si>
  <si>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</si>
  <si>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</si>
  <si>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</si>
  <si>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</si>
  <si>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</si>
  <si>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</si>
  <si>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</si>
  <si>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</si>
  <si>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</si>
  <si>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</si>
  <si>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</si>
  <si>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</si>
  <si>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</si>
  <si>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</si>
  <si>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</si>
  <si>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</si>
  <si>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</si>
  <si>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</si>
  <si>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</si>
  <si>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</si>
  <si>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</si>
  <si>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</si>
  <si>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</si>
  <si>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</si>
  <si>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</si>
  <si>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</si>
  <si>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</si>
  <si>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</si>
  <si>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</si>
  <si>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</si>
  <si>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</si>
  <si>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</si>
  <si>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</si>
  <si>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</si>
  <si>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</si>
  <si>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</si>
  <si>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</si>
  <si>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</si>
  <si>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</si>
  <si>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</si>
  <si>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</si>
  <si>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</si>
  <si>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</si>
  <si>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</si>
  <si>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</si>
  <si>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</si>
  <si>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</si>
  <si>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</si>
  <si>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</si>
  <si>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</si>
  <si>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</si>
  <si>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</si>
  <si>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</si>
  <si>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</si>
  <si>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</si>
  <si>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</si>
  <si>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</si>
  <si>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</si>
  <si>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</si>
  <si>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</si>
  <si>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</si>
  <si>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</si>
  <si>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</si>
  <si>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</si>
  <si>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</si>
  <si>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</si>
  <si>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</si>
  <si>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</si>
  <si>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</si>
  <si>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</si>
  <si>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</si>
  <si>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</si>
  <si>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</si>
  <si>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</si>
  <si>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</si>
  <si>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</si>
  <si>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</si>
  <si>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</si>
  <si>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</si>
  <si>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</si>
  <si>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</si>
  <si>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</si>
  <si>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</si>
  <si>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</si>
  <si>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</si>
  <si>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</si>
  <si>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</si>
  <si>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</si>
  <si>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</si>
  <si>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</si>
  <si>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</si>
  <si>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</si>
  <si>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</si>
  <si>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</si>
  <si>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</si>
  <si>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</si>
  <si>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</si>
  <si>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</si>
  <si>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</si>
  <si>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</si>
  <si>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</si>
  <si>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</si>
  <si>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</si>
  <si>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</si>
  <si>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</si>
  <si>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</si>
  <si>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</si>
  <si>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</si>
  <si>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</si>
  <si>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</si>
  <si>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</si>
  <si>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</si>
  <si>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</si>
  <si>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</si>
  <si>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</si>
  <si>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</si>
  <si>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</si>
  <si>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</si>
  <si>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</si>
  <si>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</si>
  <si>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</si>
  <si>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</si>
  <si>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</si>
  <si>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</si>
  <si>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</si>
  <si>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</si>
  <si>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</si>
  <si>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</si>
  <si>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</si>
  <si>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</si>
  <si>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</si>
  <si>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</si>
  <si>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</si>
  <si>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</si>
  <si>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</si>
  <si>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</si>
  <si>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</si>
  <si>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</si>
  <si>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</si>
  <si>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</si>
  <si>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</si>
  <si>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</si>
  <si>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</si>
  <si>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</si>
  <si>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</si>
  <si>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</si>
  <si>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</si>
  <si>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</si>
  <si>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</si>
  <si>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</si>
  <si>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</si>
  <si>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</si>
  <si>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</si>
  <si>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</si>
  <si>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</si>
  <si>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</si>
  <si>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</si>
  <si>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</si>
  <si>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</si>
  <si>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</si>
  <si>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</si>
  <si>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</si>
  <si>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</si>
  <si>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</si>
  <si>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</si>
  <si>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</si>
  <si>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</si>
  <si>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</si>
  <si>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</si>
  <si>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</si>
  <si>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</si>
  <si>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</si>
  <si>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</si>
  <si>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</si>
  <si>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</si>
  <si>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</si>
  <si>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</si>
  <si>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</si>
  <si>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</si>
  <si>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</si>
  <si>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</si>
  <si>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</si>
  <si>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</si>
  <si>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</si>
  <si>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</si>
  <si>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</si>
  <si>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</si>
  <si>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</si>
  <si>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</si>
  <si>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</si>
  <si>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</si>
  <si>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</si>
  <si>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</si>
  <si>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</si>
  <si>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</si>
  <si>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</si>
  <si>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</si>
  <si>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</si>
  <si>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</si>
  <si>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</si>
  <si>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</si>
  <si>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</si>
  <si>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</si>
  <si>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</si>
  <si>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</si>
  <si>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</si>
  <si>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</si>
  <si>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</si>
  <si>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</si>
  <si>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</si>
  <si>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</si>
  <si>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</si>
  <si>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</si>
  <si>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</si>
  <si>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</si>
  <si>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</si>
  <si>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</si>
  <si>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</si>
  <si>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</si>
  <si>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</si>
  <si>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</si>
  <si>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</si>
  <si>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</si>
  <si>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</si>
  <si>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</si>
  <si>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</si>
  <si>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</si>
  <si>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</si>
  <si>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</si>
  <si>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</si>
  <si>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</si>
  <si>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</si>
  <si>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</si>
  <si>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</si>
  <si>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</si>
  <si>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</si>
  <si>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</si>
  <si>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</si>
  <si>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</si>
  <si>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</si>
  <si>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</si>
  <si>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</si>
  <si>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</si>
  <si>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</si>
  <si>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</si>
  <si>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</si>
  <si>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</si>
  <si>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</si>
  <si>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</si>
  <si>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</si>
  <si>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</si>
  <si>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</si>
  <si>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</si>
  <si>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</si>
  <si>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</si>
  <si>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</si>
  <si>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</si>
  <si>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</si>
  <si>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</si>
  <si>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</si>
  <si>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</si>
  <si>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</si>
  <si>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</si>
  <si>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</si>
  <si>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</si>
  <si>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</si>
  <si>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</si>
  <si>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</si>
  <si>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</si>
  <si>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</si>
  <si>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</si>
  <si>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</si>
  <si>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</si>
  <si>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</si>
  <si>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</si>
  <si>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</si>
  <si>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</si>
  <si>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</si>
  <si>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</si>
  <si>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</si>
  <si>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</si>
  <si>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</si>
  <si>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</si>
  <si>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</si>
  <si>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</si>
  <si>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</si>
  <si>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</si>
  <si>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</si>
  <si>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</si>
  <si>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</si>
  <si>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</si>
  <si>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</si>
  <si>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</si>
  <si>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</si>
  <si>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</si>
  <si>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</si>
  <si>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</si>
  <si>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</si>
  <si>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</si>
  <si>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</si>
  <si>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</si>
  <si>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</si>
  <si>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</si>
  <si>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</si>
  <si>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</si>
  <si>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</si>
  <si>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</si>
  <si>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</si>
  <si>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</si>
  <si>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</si>
  <si>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</si>
  <si>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</si>
  <si>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</si>
  <si>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</si>
  <si>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</si>
  <si>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</si>
  <si>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</si>
  <si>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医疗费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</si>
  <si>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</si>
  <si>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</si>
  <si>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</si>
  <si>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</si>
  <si>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</si>
  <si>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</si>
  <si>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</si>
  <si>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</si>
  <si>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</si>
  <si>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</si>
  <si>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</si>
  <si>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</si>
  <si>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</si>
  <si>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</si>
  <si>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</si>
  <si>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</si>
  <si>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</si>
  <si>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</si>
  <si>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</si>
  <si>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</si>
  <si>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</si>
  <si>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</si>
  <si>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</si>
  <si>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</si>
  <si>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</si>
  <si>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</si>
  <si>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</si>
  <si>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</si>
  <si>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</si>
  <si>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</si>
  <si>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</si>
  <si>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</si>
  <si>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</si>
  <si>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</si>
  <si>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</si>
  <si>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</si>
  <si>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</si>
  <si>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</si>
  <si>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</si>
  <si>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</si>
  <si>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</si>
  <si>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</si>
  <si>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</si>
  <si>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</si>
  <si>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</si>
  <si>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</si>
  <si>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</si>
  <si>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</si>
  <si>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</si>
  <si>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</si>
  <si>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</si>
  <si>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</si>
  <si>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</si>
  <si>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非教育收费收入</t>
    <phoneticPr fontId="2" type="noConversion"/>
  </si>
  <si>
    <t>教育收费收入</t>
    <phoneticPr fontId="2" type="noConversion"/>
  </si>
  <si>
    <t>备注：1.此表只填列财政拨款数，单位自有收入支出（含教育收费收入支出）不填入此表。</t>
    <phoneticPr fontId="2" type="noConversion"/>
  </si>
  <si>
    <t xml:space="preserve">      2.本年收入等于预算批复表1+表3总数；</t>
    <phoneticPr fontId="2" type="noConversion"/>
  </si>
  <si>
    <t>备注：1.本年收入合计=财政拨款收支+单位自有收入支出（含教育收费收入支出），即等于预算批复表1+表3+表8数。</t>
    <phoneticPr fontId="2" type="noConversion"/>
  </si>
  <si>
    <t>备注：1.本年收入合计=表6收入总计，即等于预算批复表1+表3+表8数。</t>
    <phoneticPr fontId="2" type="noConversion"/>
  </si>
  <si>
    <t xml:space="preserve">      2.上年结转=表6上年结转，即等于预算批复表7数+本单位部门决算结转下年数。</t>
    <phoneticPr fontId="2" type="noConversion"/>
  </si>
  <si>
    <t>备注：1.本表支出合计=表6本年支出合计。</t>
    <phoneticPr fontId="2" type="noConversion"/>
  </si>
  <si>
    <t xml:space="preserve">      2.预算批复表8中，教育收费收入填入本年收入-事业收入，其他收入填入本年收入-其他收入；</t>
    <phoneticPr fontId="2" type="noConversion"/>
  </si>
  <si>
    <t xml:space="preserve">      4.收入总计=支出总计=本年支出合计+结转下年</t>
    <phoneticPr fontId="2" type="noConversion"/>
  </si>
  <si>
    <t>备注：本表2019年基本支出合计数等于预算批复表2数据，单位自行分人员经费、公用经费填列，经济科目不一致的，可自行修改。</t>
    <phoneticPr fontId="2" type="noConversion"/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</si>
  <si>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  <phoneticPr fontId="2" type="noConversion"/>
  </si>
  <si>
    <t xml:space="preserve">      3.上年结转等于预算批复表7数+本单位2018年部门决算结转下年数。</t>
    <phoneticPr fontId="2" type="noConversion"/>
  </si>
  <si>
    <t xml:space="preserve">      3.上年结转等于预算批复表7总数，如有上年结转数，则相应加入本年支出。</t>
    <phoneticPr fontId="2" type="noConversion"/>
  </si>
  <si>
    <t>备注：本表反映2019年当年一般公共预算财政拨款支出情况，2019预算数=预算批复表1+批复表7中一般公共预算数。</t>
    <phoneticPr fontId="2" type="noConversion"/>
  </si>
  <si>
    <t>备注：本单位无政府性基金收支，故此表无数据。</t>
    <phoneticPr fontId="2" type="noConversion"/>
  </si>
  <si>
    <t>重庆市巴南区水政执法大队财政拨款收支总表</t>
    <phoneticPr fontId="2" type="noConversion"/>
  </si>
  <si>
    <t>重庆市巴南区水政执法大队一般公共预算财政拨款支出预算表</t>
    <phoneticPr fontId="2" type="noConversion"/>
  </si>
  <si>
    <t>重庆市巴南区水政执法大队一般公共预算财政拨款基本支出预算表</t>
    <phoneticPr fontId="2" type="noConversion"/>
  </si>
  <si>
    <t xml:space="preserve">  30110</t>
  </si>
  <si>
    <t xml:space="preserve">  30112</t>
    <phoneticPr fontId="2" type="noConversion"/>
  </si>
  <si>
    <t xml:space="preserve">  其他社会保障缴费</t>
    <phoneticPr fontId="2" type="noConversion"/>
  </si>
  <si>
    <t xml:space="preserve">  30114</t>
  </si>
  <si>
    <t xml:space="preserve">  30201</t>
    <phoneticPr fontId="2" type="noConversion"/>
  </si>
  <si>
    <t xml:space="preserve">  30202</t>
  </si>
  <si>
    <t xml:space="preserve">  办公费</t>
    <phoneticPr fontId="2" type="noConversion"/>
  </si>
  <si>
    <t xml:space="preserve">  印刷费</t>
    <phoneticPr fontId="2" type="noConversion"/>
  </si>
  <si>
    <t xml:space="preserve">  电费</t>
    <phoneticPr fontId="2" type="noConversion"/>
  </si>
  <si>
    <t xml:space="preserve">  邮电费</t>
    <phoneticPr fontId="2" type="noConversion"/>
  </si>
  <si>
    <t xml:space="preserve">  30206</t>
    <phoneticPr fontId="2" type="noConversion"/>
  </si>
  <si>
    <t xml:space="preserve">  30207</t>
    <phoneticPr fontId="2" type="noConversion"/>
  </si>
  <si>
    <t xml:space="preserve">  30205</t>
    <phoneticPr fontId="2" type="noConversion"/>
  </si>
  <si>
    <t xml:space="preserve">  水费</t>
    <phoneticPr fontId="2" type="noConversion"/>
  </si>
  <si>
    <t xml:space="preserve">  30113</t>
    <phoneticPr fontId="2" type="noConversion"/>
  </si>
  <si>
    <t xml:space="preserve">  30199</t>
    <phoneticPr fontId="2" type="noConversion"/>
  </si>
  <si>
    <t xml:space="preserve">  住房公积金</t>
    <phoneticPr fontId="2" type="noConversion"/>
  </si>
  <si>
    <t xml:space="preserve">  医疗费</t>
    <phoneticPr fontId="2" type="noConversion"/>
  </si>
  <si>
    <t xml:space="preserve">  其他工资福利支出</t>
    <phoneticPr fontId="2" type="noConversion"/>
  </si>
  <si>
    <t xml:space="preserve">  职工基本医疗保险缴费</t>
    <phoneticPr fontId="2" type="noConversion"/>
  </si>
  <si>
    <t>302</t>
    <phoneticPr fontId="2" type="noConversion"/>
  </si>
  <si>
    <t>商品和服务支出</t>
    <phoneticPr fontId="2" type="noConversion"/>
  </si>
  <si>
    <t>重庆市巴南区水政执法大队一般公共预算“三公”经费支出表</t>
    <phoneticPr fontId="2" type="noConversion"/>
  </si>
  <si>
    <t>208</t>
    <phoneticPr fontId="2" type="noConversion"/>
  </si>
  <si>
    <t xml:space="preserve">  20805</t>
    <phoneticPr fontId="2" type="noConversion"/>
  </si>
  <si>
    <t xml:space="preserve">    2080501</t>
    <phoneticPr fontId="2" type="noConversion"/>
  </si>
  <si>
    <t xml:space="preserve">    2080505</t>
    <phoneticPr fontId="2" type="noConversion"/>
  </si>
  <si>
    <t xml:space="preserve">    2080506</t>
    <phoneticPr fontId="2" type="noConversion"/>
  </si>
  <si>
    <t xml:space="preserve">    2080599</t>
    <phoneticPr fontId="2" type="noConversion"/>
  </si>
  <si>
    <t>210</t>
    <phoneticPr fontId="2" type="noConversion"/>
  </si>
  <si>
    <t xml:space="preserve">  21011</t>
    <phoneticPr fontId="2" type="noConversion"/>
  </si>
  <si>
    <t xml:space="preserve">    2101101</t>
    <phoneticPr fontId="2" type="noConversion"/>
  </si>
  <si>
    <t xml:space="preserve">    2101199</t>
    <phoneticPr fontId="2" type="noConversion"/>
  </si>
  <si>
    <t>213</t>
    <phoneticPr fontId="2" type="noConversion"/>
  </si>
  <si>
    <t xml:space="preserve">  21303</t>
    <phoneticPr fontId="2" type="noConversion"/>
  </si>
  <si>
    <t xml:space="preserve">    2130301</t>
    <phoneticPr fontId="2" type="noConversion"/>
  </si>
  <si>
    <t xml:space="preserve">    2130309</t>
    <phoneticPr fontId="2" type="noConversion"/>
  </si>
  <si>
    <t>221</t>
    <phoneticPr fontId="2" type="noConversion"/>
  </si>
  <si>
    <t xml:space="preserve">  22102</t>
    <phoneticPr fontId="2" type="noConversion"/>
  </si>
  <si>
    <t xml:space="preserve">    2210201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</si>
  <si>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</si>
  <si>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</si>
  <si>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</si>
  <si>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</si>
  <si>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农林水支出</t>
    <phoneticPr fontId="2" type="noConversion"/>
  </si>
  <si>
    <t>住房保障支出</t>
  </si>
  <si>
    <t>住房保障支出</t>
    <phoneticPr fontId="2" type="noConversion"/>
  </si>
  <si>
    <t xml:space="preserve">  行政事业单位离退休</t>
    <phoneticPr fontId="2" type="noConversion"/>
  </si>
  <si>
    <t xml:space="preserve">    归口管理的行政单位离退休</t>
    <phoneticPr fontId="2" type="noConversion"/>
  </si>
  <si>
    <t xml:space="preserve">    机关事业单位基本养老保险缴费支出</t>
    <phoneticPr fontId="2" type="noConversion"/>
  </si>
  <si>
    <t xml:space="preserve">    机关事业单位职业年金缴费支出</t>
    <phoneticPr fontId="2" type="noConversion"/>
  </si>
  <si>
    <t xml:space="preserve">    其他行政事业单位离退休支出</t>
    <phoneticPr fontId="2" type="noConversion"/>
  </si>
  <si>
    <t xml:space="preserve">  行政事业单位医疗</t>
    <phoneticPr fontId="2" type="noConversion"/>
  </si>
  <si>
    <t xml:space="preserve">    行政单位医疗</t>
    <phoneticPr fontId="2" type="noConversion"/>
  </si>
  <si>
    <t xml:space="preserve">    其他行政事业单位医疗支出</t>
    <phoneticPr fontId="2" type="noConversion"/>
  </si>
  <si>
    <t xml:space="preserve">  水利</t>
    <phoneticPr fontId="2" type="noConversion"/>
  </si>
  <si>
    <t xml:space="preserve">    行政运行</t>
    <phoneticPr fontId="2" type="noConversion"/>
  </si>
  <si>
    <t xml:space="preserve">    水利执法监督</t>
    <phoneticPr fontId="2" type="noConversion"/>
  </si>
  <si>
    <t xml:space="preserve">  住房改革支出</t>
    <phoneticPr fontId="2" type="noConversion"/>
  </si>
  <si>
    <t xml:space="preserve">    住房公积金</t>
    <phoneticPr fontId="2" type="noConversion"/>
  </si>
  <si>
    <t>重庆市巴南区水政执法大队政府性基金预算支出表</t>
    <phoneticPr fontId="2" type="noConversion"/>
  </si>
  <si>
    <t>重庆市巴南区水政执法大队部门收支总表</t>
    <phoneticPr fontId="2" type="noConversion"/>
  </si>
  <si>
    <t>重庆市巴南区水政执法大队部门收入总表</t>
    <phoneticPr fontId="2" type="noConversion"/>
  </si>
  <si>
    <t>重庆市巴南区水政执法大队部门支出总表</t>
    <phoneticPr fontId="2" type="noConversion"/>
  </si>
  <si>
    <t>农林水支出</t>
    <phoneticPr fontId="5" type="noConversion"/>
  </si>
  <si>
    <t>合计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</si>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</sst>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18">
    <font>
      <sz val="11"/>
      <color theme="1"/>
      <name val="等线"/>
      <charset val="134"/>
    </font>
    <font>
      <b/>
      <sz val="22"/>
      <color indexed="8"/>
      <name val="等线"/>
      <charset val="134"/>
    </font>
    <font>
      <sz val="9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华文细黑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华文细黑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9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0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11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5" fillId="0" borderId="0" xfId="2" applyFill="1" applyBorder="1"/>
    <xf numFmtId="0" fontId="5" fillId="0" borderId="0" xfId="2" applyBorder="1"/>
    <xf numFmtId="0" fontId="5" fillId="0" borderId="0" xfId="1" applyBorder="1" applyAlignment="1">
      <alignment wrapText="1"/>
    </xf>
    <xf numFmtId="177" fontId="16" fillId="0" borderId="1" xfId="0" applyNumberFormat="1" applyFont="1" applyBorder="1"/>
    <xf numFmtId="177" fontId="5" fillId="0" borderId="0" xfId="2" applyNumberFormat="1"/>
    <xf numFmtId="49" fontId="17" fillId="0" borderId="0" xfId="2" applyNumberFormat="1" applyFont="1" applyFill="1" applyAlignment="1" applyProtection="1">
      <alignment horizontal="centerContinuous"/>
    </xf>
    <xf numFmtId="0" fontId="1" fillId="0" borderId="0" xfId="0" applyFont="1" applyAlignment="1">
      <alignment horizontal="center"/>
    </xf>
    <xf numFmtId="0" fontId="5" fillId="0" borderId="0" xfId="1" applyAlignment="1">
      <alignment horizontal="left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Border="1" applyAlignment="1">
      <alignment horizontal="left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4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5" fillId="0" borderId="0" xfId="1" applyBorder="1" applyAlignment="1">
      <alignment horizontal="left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5" fillId="0" borderId="0" xfId="2" applyFill="1" applyAlignment="1">
      <alignment horizontal="left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4.2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spans="1:9" ht="23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3.2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3.2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3.2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3.2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3.2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3.2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3.2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3.2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3.2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3.2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3.2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3.2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3.2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3.2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3.2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3.2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3.2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3.2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3.2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3.2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3.2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3.2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3.2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3.2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3.2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3.2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3.2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3.2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3.2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3.2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3.2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3.2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3.2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3.2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3.2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3.2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3.2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3.2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3.2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3.2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3.2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3.2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3.2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3.2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3.2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3.2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3.2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3.2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3.2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3.2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3.2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3.2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3.2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3.2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3.2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3.2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3.2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3.2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3.2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3.2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3.2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3.2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3.2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3.2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3.2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3.2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3.2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3.2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3.2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3.2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3.2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3.2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3.2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3.2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3.2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3.2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3.2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3.2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3.2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3.2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3.2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3.2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3.2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3.2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3.2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3.2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3.2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3.2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3.2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3.2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3.2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3.2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3.2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3.2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3.2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3.2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3.2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3.2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3.2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3.2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3.2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3.2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3.2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3.2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3.2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3.2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3.2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3.2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3.2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3.2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3.2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3.2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3.2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3.2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3.2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3.2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3.2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3.2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3.2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3.2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3.2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3.2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3.2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3.2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3.2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3.2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3.2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3.2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3.2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3.2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3.2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3.2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3.2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3.2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3.2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3.2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3.2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3.2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3.2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3.2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3.2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3.2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3.2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3.2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3.2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3.2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3.2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3.2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3.2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3.2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3.2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3.2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3.2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3.2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3.2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3.2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3.2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3.2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3.2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3.2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3.2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3.2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3.2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3.2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3.2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3.2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3.2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3.2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3.2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3.2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3.2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3.2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3.2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3.2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3.2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3.2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3.2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3.2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3.2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3.2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3.2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3.2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3.2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3.2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3.2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3.2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3.2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3.2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3.2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3.2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3.2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3.2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3.2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3.2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3.2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3.2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3.2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3.2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3.2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3.2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3.2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3.2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3.2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3.2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3.2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3.2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3.2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3.2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3.2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3.2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3.2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3.2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3.2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3.2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3.2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3.2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3.2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3.2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3.2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3.2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3.2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3.2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3.2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3.2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3.2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3.2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3.2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3.2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3.2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3.2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3.2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3.2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3.2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3.2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3.2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3.2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3.2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3.2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3.2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3.2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3.2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3.2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3.2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3.2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3.2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3.2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3.2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3.2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3.2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3.2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3.2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3.2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3.2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3.2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showGridLines="0" showZeros="0" workbookViewId="0">
      <selection activeCell="E14" sqref="E14"/>
    </sheetView>
  </sheetViews>
  <sheetFormatPr defaultColWidth="6.875" defaultRowHeight="20.100000000000001" customHeight="1"/>
  <cols>
    <col min="1" max="1" width="22.875" style="37" customWidth="1"/>
    <col min="2" max="2" width="19" style="37" customWidth="1"/>
    <col min="3" max="3" width="23.75" style="37" customWidth="1"/>
    <col min="4" max="4" width="17.25" style="37" customWidth="1"/>
    <col min="5" max="7" width="19" style="37" customWidth="1"/>
    <col min="8" max="16384" width="6.875" style="38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0" t="s">
        <v>428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30.75" customHeight="1">
      <c r="A4" s="13"/>
      <c r="B4" s="14"/>
      <c r="C4" s="14"/>
      <c r="D4" s="14"/>
      <c r="E4" s="14"/>
      <c r="F4" s="14"/>
      <c r="G4" s="15" t="s">
        <v>312</v>
      </c>
    </row>
    <row r="5" spans="1:13" s="9" customFormat="1" ht="20.100000000000001" customHeight="1">
      <c r="A5" s="133" t="s">
        <v>313</v>
      </c>
      <c r="B5" s="133"/>
      <c r="C5" s="133" t="s">
        <v>314</v>
      </c>
      <c r="D5" s="133"/>
      <c r="E5" s="133"/>
      <c r="F5" s="133"/>
      <c r="G5" s="133"/>
    </row>
    <row r="6" spans="1:13" s="9" customFormat="1" ht="45" customHeight="1">
      <c r="A6" s="16" t="s">
        <v>315</v>
      </c>
      <c r="B6" s="16" t="s">
        <v>316</v>
      </c>
      <c r="C6" s="16" t="s">
        <v>315</v>
      </c>
      <c r="D6" s="16" t="s">
        <v>317</v>
      </c>
      <c r="E6" s="16" t="s">
        <v>318</v>
      </c>
      <c r="F6" s="16" t="s">
        <v>319</v>
      </c>
      <c r="G6" s="16" t="s">
        <v>320</v>
      </c>
    </row>
    <row r="7" spans="1:13" s="9" customFormat="1" ht="20.100000000000001" customHeight="1">
      <c r="A7" s="17" t="s">
        <v>321</v>
      </c>
      <c r="B7" s="18">
        <v>123.24</v>
      </c>
      <c r="C7" s="19" t="s">
        <v>322</v>
      </c>
      <c r="D7" s="20">
        <v>123.24</v>
      </c>
      <c r="E7" s="20">
        <v>123.24</v>
      </c>
      <c r="F7" s="20"/>
      <c r="G7" s="20"/>
    </row>
    <row r="8" spans="1:13" s="9" customFormat="1" ht="20.100000000000001" customHeight="1">
      <c r="A8" s="21" t="s">
        <v>323</v>
      </c>
      <c r="B8" s="22">
        <v>123.24</v>
      </c>
      <c r="C8" s="128" t="s">
        <v>471</v>
      </c>
      <c r="D8" s="98">
        <v>12.05</v>
      </c>
      <c r="E8" s="98">
        <v>12.05</v>
      </c>
      <c r="F8" s="23"/>
      <c r="G8" s="23"/>
    </row>
    <row r="9" spans="1:13" s="9" customFormat="1" ht="20.100000000000001" customHeight="1">
      <c r="A9" s="21" t="s">
        <v>324</v>
      </c>
      <c r="B9" s="24"/>
      <c r="C9" s="128" t="s">
        <v>473</v>
      </c>
      <c r="D9" s="98">
        <v>4.7</v>
      </c>
      <c r="E9" s="98">
        <v>4.7</v>
      </c>
      <c r="F9" s="23"/>
      <c r="G9" s="23"/>
    </row>
    <row r="10" spans="1:13" s="9" customFormat="1" ht="20.100000000000001" customHeight="1">
      <c r="A10" s="25" t="s">
        <v>325</v>
      </c>
      <c r="B10" s="26"/>
      <c r="C10" s="128" t="s">
        <v>495</v>
      </c>
      <c r="D10" s="98">
        <v>101.96</v>
      </c>
      <c r="E10" s="98">
        <v>101.96</v>
      </c>
      <c r="F10" s="23"/>
      <c r="G10" s="23"/>
    </row>
    <row r="11" spans="1:13" s="9" customFormat="1" ht="20.100000000000001" customHeight="1">
      <c r="A11" s="28" t="s">
        <v>326</v>
      </c>
      <c r="B11" s="18"/>
      <c r="C11" s="128" t="s">
        <v>476</v>
      </c>
      <c r="D11" s="98">
        <v>4.53</v>
      </c>
      <c r="E11" s="98">
        <v>4.53</v>
      </c>
      <c r="F11" s="23"/>
      <c r="G11" s="23"/>
    </row>
    <row r="12" spans="1:13" s="9" customFormat="1" ht="20.100000000000001" customHeight="1">
      <c r="A12" s="25" t="s">
        <v>323</v>
      </c>
      <c r="B12" s="22"/>
      <c r="C12" s="128"/>
      <c r="D12" s="23"/>
      <c r="E12" s="23"/>
      <c r="F12" s="23"/>
      <c r="G12" s="23"/>
    </row>
    <row r="13" spans="1:13" s="9" customFormat="1" ht="20.100000000000001" customHeight="1">
      <c r="A13" s="25" t="s">
        <v>324</v>
      </c>
      <c r="B13" s="24"/>
      <c r="C13" s="27"/>
      <c r="D13" s="23"/>
      <c r="E13" s="23"/>
      <c r="F13" s="23"/>
      <c r="G13" s="23"/>
    </row>
    <row r="14" spans="1:13" s="9" customFormat="1" ht="20.100000000000001" customHeight="1">
      <c r="A14" s="21" t="s">
        <v>325</v>
      </c>
      <c r="B14" s="26"/>
      <c r="C14" s="27"/>
      <c r="D14" s="23"/>
      <c r="E14" s="23"/>
      <c r="F14" s="23"/>
      <c r="G14" s="23"/>
      <c r="M14" s="30"/>
    </row>
    <row r="15" spans="1:13" s="9" customFormat="1" ht="20.100000000000001" customHeight="1">
      <c r="A15" s="28"/>
      <c r="B15" s="33"/>
      <c r="C15" s="29"/>
      <c r="D15" s="32"/>
      <c r="E15" s="32"/>
      <c r="F15" s="32"/>
      <c r="G15" s="32"/>
    </row>
    <row r="16" spans="1:13" s="9" customFormat="1" ht="20.100000000000001" customHeight="1">
      <c r="A16" s="28"/>
      <c r="B16" s="33"/>
      <c r="C16" s="33" t="s">
        <v>327</v>
      </c>
      <c r="D16" s="34">
        <f>E16+F16+G16</f>
        <v>0</v>
      </c>
      <c r="E16" s="35">
        <f>B8+B12-E7</f>
        <v>0</v>
      </c>
      <c r="F16" s="35">
        <f>B9+B13-F7</f>
        <v>0</v>
      </c>
      <c r="G16" s="35">
        <f>B10+B14-G7</f>
        <v>0</v>
      </c>
    </row>
    <row r="17" spans="1:7" s="9" customFormat="1" ht="20.100000000000001" customHeight="1">
      <c r="A17" s="28"/>
      <c r="B17" s="33"/>
      <c r="C17" s="33"/>
      <c r="D17" s="35"/>
      <c r="E17" s="35"/>
      <c r="F17" s="35"/>
      <c r="G17" s="36"/>
    </row>
    <row r="18" spans="1:7" s="9" customFormat="1" ht="20.100000000000001" customHeight="1">
      <c r="A18" s="28" t="s">
        <v>328</v>
      </c>
      <c r="B18" s="31">
        <v>123.24</v>
      </c>
      <c r="C18" s="31" t="s">
        <v>329</v>
      </c>
      <c r="D18" s="35">
        <f>SUM(D7+D16)</f>
        <v>123.24</v>
      </c>
      <c r="E18" s="35">
        <f>SUM(E7+E16)</f>
        <v>123.24</v>
      </c>
      <c r="F18" s="35">
        <f>SUM(F7+F16)</f>
        <v>0</v>
      </c>
      <c r="G18" s="35">
        <f>SUM(G7+G16)</f>
        <v>0</v>
      </c>
    </row>
    <row r="19" spans="1:7" ht="20.100000000000001" customHeight="1">
      <c r="A19" s="134" t="s">
        <v>414</v>
      </c>
      <c r="B19" s="134"/>
      <c r="C19" s="134"/>
      <c r="D19" s="134"/>
      <c r="E19" s="134"/>
      <c r="F19" s="134"/>
      <c r="G19" s="134"/>
    </row>
    <row r="20" spans="1:7" ht="20.100000000000001" customHeight="1">
      <c r="A20" s="132" t="s">
        <v>415</v>
      </c>
      <c r="B20" s="132"/>
      <c r="C20" s="132"/>
      <c r="D20" s="132"/>
      <c r="E20" s="132"/>
      <c r="F20" s="132"/>
      <c r="G20" s="132"/>
    </row>
    <row r="21" spans="1:7" ht="20.100000000000001" customHeight="1">
      <c r="A21" s="132" t="s">
        <v>425</v>
      </c>
      <c r="B21" s="132"/>
      <c r="C21" s="132"/>
      <c r="D21" s="132"/>
      <c r="E21" s="132"/>
      <c r="F21" s="132"/>
    </row>
  </sheetData>
  <mergeCells count="5">
    <mergeCell ref="A21:F21"/>
    <mergeCell ref="A5:B5"/>
    <mergeCell ref="C5:G5"/>
    <mergeCell ref="A19:G19"/>
    <mergeCell ref="A20:G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showZeros="0" workbookViewId="0">
      <selection activeCell="J15" sqref="J15"/>
    </sheetView>
  </sheetViews>
  <sheetFormatPr defaultColWidth="6.875" defaultRowHeight="12.75" customHeight="1"/>
  <cols>
    <col min="1" max="1" width="23.625" style="40" customWidth="1"/>
    <col min="2" max="2" width="44.625" style="40" customWidth="1"/>
    <col min="3" max="3" width="16.5" style="40" customWidth="1"/>
    <col min="4" max="6" width="13.625" style="40" customWidth="1"/>
    <col min="7" max="16384" width="6.875" style="40"/>
  </cols>
  <sheetData>
    <row r="1" spans="1:11" ht="20.100000000000001" customHeight="1">
      <c r="A1" s="39" t="s">
        <v>330</v>
      </c>
    </row>
    <row r="2" spans="1:11" ht="42" customHeight="1">
      <c r="A2" s="41" t="s">
        <v>429</v>
      </c>
      <c r="B2" s="42"/>
      <c r="C2" s="42"/>
      <c r="D2" s="42"/>
      <c r="E2" s="42"/>
      <c r="F2" s="42"/>
    </row>
    <row r="3" spans="1:11" ht="20.100000000000001" customHeight="1">
      <c r="A3" s="43"/>
      <c r="B3" s="42"/>
      <c r="C3" s="42"/>
      <c r="D3" s="42"/>
      <c r="E3" s="42"/>
      <c r="F3" s="42"/>
    </row>
    <row r="4" spans="1:11" ht="30.75" customHeight="1">
      <c r="A4" s="44"/>
      <c r="B4" s="45"/>
      <c r="C4" s="45"/>
      <c r="D4" s="45"/>
      <c r="E4" s="45"/>
      <c r="F4" s="46" t="s">
        <v>312</v>
      </c>
    </row>
    <row r="5" spans="1:11" ht="20.100000000000001" customHeight="1">
      <c r="A5" s="135" t="s">
        <v>331</v>
      </c>
      <c r="B5" s="135"/>
      <c r="C5" s="136" t="s">
        <v>332</v>
      </c>
      <c r="D5" s="135" t="s">
        <v>333</v>
      </c>
      <c r="E5" s="135"/>
      <c r="F5" s="135"/>
    </row>
    <row r="6" spans="1:11" ht="20.100000000000001" customHeight="1">
      <c r="A6" s="47" t="s">
        <v>334</v>
      </c>
      <c r="B6" s="47" t="s">
        <v>335</v>
      </c>
      <c r="C6" s="135"/>
      <c r="D6" s="47" t="s">
        <v>336</v>
      </c>
      <c r="E6" s="47" t="s">
        <v>337</v>
      </c>
      <c r="F6" s="47" t="s">
        <v>338</v>
      </c>
    </row>
    <row r="7" spans="1:11" ht="20.100000000000001" customHeight="1">
      <c r="A7" s="47"/>
      <c r="B7" s="55" t="s">
        <v>496</v>
      </c>
      <c r="C7" s="56">
        <f>C8+C14+C18+C22</f>
        <v>111.63</v>
      </c>
      <c r="D7" s="56">
        <f>D8+D14+D18+D22</f>
        <v>123.24</v>
      </c>
      <c r="E7" s="56">
        <f>E8+E14+E18+E22</f>
        <v>113.24</v>
      </c>
      <c r="F7" s="56">
        <f>F8+F14+F18+F22</f>
        <v>10</v>
      </c>
    </row>
    <row r="8" spans="1:11" ht="20.100000000000001" customHeight="1">
      <c r="A8" s="58" t="s">
        <v>454</v>
      </c>
      <c r="B8" s="59" t="s">
        <v>472</v>
      </c>
      <c r="C8" s="56">
        <v>10.72</v>
      </c>
      <c r="D8" s="56">
        <f>E8+F8</f>
        <v>12.05</v>
      </c>
      <c r="E8" s="56">
        <v>12.05</v>
      </c>
      <c r="F8" s="56"/>
    </row>
    <row r="9" spans="1:11" ht="20.100000000000001" customHeight="1">
      <c r="A9" s="58" t="s">
        <v>455</v>
      </c>
      <c r="B9" s="59" t="s">
        <v>478</v>
      </c>
      <c r="C9" s="56">
        <f>SUM(C10:C13)</f>
        <v>10.72</v>
      </c>
      <c r="D9" s="56">
        <f t="shared" ref="D9:D24" si="0">E9+F9</f>
        <v>12.05</v>
      </c>
      <c r="E9" s="56">
        <v>12.05</v>
      </c>
      <c r="F9" s="56"/>
    </row>
    <row r="10" spans="1:11" ht="20.100000000000001" customHeight="1">
      <c r="A10" s="58" t="s">
        <v>456</v>
      </c>
      <c r="B10" s="59" t="s">
        <v>479</v>
      </c>
      <c r="C10" s="56"/>
      <c r="D10" s="56">
        <f t="shared" si="0"/>
        <v>0.02</v>
      </c>
      <c r="E10" s="56">
        <v>0.02</v>
      </c>
      <c r="F10" s="56"/>
    </row>
    <row r="11" spans="1:11" ht="20.100000000000001" customHeight="1">
      <c r="A11" s="58" t="s">
        <v>457</v>
      </c>
      <c r="B11" s="59" t="s">
        <v>480</v>
      </c>
      <c r="C11" s="56">
        <v>6.94</v>
      </c>
      <c r="D11" s="56">
        <f t="shared" si="0"/>
        <v>7.54</v>
      </c>
      <c r="E11" s="56">
        <v>7.54</v>
      </c>
      <c r="F11" s="56"/>
    </row>
    <row r="12" spans="1:11" ht="20.100000000000001" customHeight="1">
      <c r="A12" s="58" t="s">
        <v>458</v>
      </c>
      <c r="B12" s="59" t="s">
        <v>481</v>
      </c>
      <c r="C12" s="56">
        <v>2.78</v>
      </c>
      <c r="D12" s="56">
        <f t="shared" si="0"/>
        <v>3.02</v>
      </c>
      <c r="E12" s="56">
        <v>3.02</v>
      </c>
      <c r="F12" s="56"/>
    </row>
    <row r="13" spans="1:11" ht="20.100000000000001" customHeight="1">
      <c r="A13" s="58" t="s">
        <v>459</v>
      </c>
      <c r="B13" s="59" t="s">
        <v>482</v>
      </c>
      <c r="C13" s="56">
        <v>1</v>
      </c>
      <c r="D13" s="56">
        <f t="shared" si="0"/>
        <v>1.48</v>
      </c>
      <c r="E13" s="56">
        <v>1.48</v>
      </c>
      <c r="F13" s="56"/>
    </row>
    <row r="14" spans="1:11" ht="20.100000000000001" customHeight="1">
      <c r="A14" s="58" t="s">
        <v>460</v>
      </c>
      <c r="B14" s="59" t="s">
        <v>474</v>
      </c>
      <c r="C14" s="56">
        <v>4.4000000000000004</v>
      </c>
      <c r="D14" s="56">
        <f t="shared" si="0"/>
        <v>4.7</v>
      </c>
      <c r="E14" s="56">
        <v>4.7</v>
      </c>
      <c r="F14" s="56"/>
      <c r="K14" s="129"/>
    </row>
    <row r="15" spans="1:11" ht="20.100000000000001" customHeight="1">
      <c r="A15" s="58" t="s">
        <v>461</v>
      </c>
      <c r="B15" s="59" t="s">
        <v>483</v>
      </c>
      <c r="C15" s="56">
        <v>4.4000000000000004</v>
      </c>
      <c r="D15" s="56">
        <f t="shared" si="0"/>
        <v>4.7</v>
      </c>
      <c r="E15" s="56">
        <v>4.7</v>
      </c>
      <c r="F15" s="56"/>
    </row>
    <row r="16" spans="1:11" ht="20.100000000000001" customHeight="1">
      <c r="A16" s="58" t="s">
        <v>462</v>
      </c>
      <c r="B16" s="59" t="s">
        <v>484</v>
      </c>
      <c r="C16" s="56">
        <v>3.4</v>
      </c>
      <c r="D16" s="56">
        <f t="shared" si="0"/>
        <v>3.7</v>
      </c>
      <c r="E16" s="56">
        <v>3.7</v>
      </c>
      <c r="F16" s="56"/>
    </row>
    <row r="17" spans="1:6" ht="20.100000000000001" customHeight="1">
      <c r="A17" s="58" t="s">
        <v>463</v>
      </c>
      <c r="B17" s="59" t="s">
        <v>485</v>
      </c>
      <c r="C17" s="56">
        <v>1</v>
      </c>
      <c r="D17" s="56">
        <f t="shared" si="0"/>
        <v>1</v>
      </c>
      <c r="E17" s="56">
        <v>1</v>
      </c>
      <c r="F17" s="56"/>
    </row>
    <row r="18" spans="1:6" ht="20.100000000000001" customHeight="1">
      <c r="A18" s="58" t="s">
        <v>464</v>
      </c>
      <c r="B18" s="59" t="s">
        <v>475</v>
      </c>
      <c r="C18" s="56">
        <v>92.35</v>
      </c>
      <c r="D18" s="56">
        <v>101.96</v>
      </c>
      <c r="E18" s="56">
        <v>91.96</v>
      </c>
      <c r="F18" s="56">
        <v>10</v>
      </c>
    </row>
    <row r="19" spans="1:6" ht="20.100000000000001" customHeight="1">
      <c r="A19" s="58" t="s">
        <v>465</v>
      </c>
      <c r="B19" s="59" t="s">
        <v>486</v>
      </c>
      <c r="C19" s="56">
        <v>92.35</v>
      </c>
      <c r="D19" s="56">
        <v>101.96</v>
      </c>
      <c r="E19" s="56">
        <v>91.96</v>
      </c>
      <c r="F19" s="56">
        <v>10</v>
      </c>
    </row>
    <row r="20" spans="1:6" ht="20.100000000000001" customHeight="1">
      <c r="A20" s="58" t="s">
        <v>466</v>
      </c>
      <c r="B20" s="59" t="s">
        <v>487</v>
      </c>
      <c r="C20" s="56">
        <v>0</v>
      </c>
      <c r="D20" s="56">
        <f t="shared" si="0"/>
        <v>91.96</v>
      </c>
      <c r="E20" s="56">
        <v>91.96</v>
      </c>
      <c r="F20" s="56"/>
    </row>
    <row r="21" spans="1:6" ht="20.100000000000001" customHeight="1">
      <c r="A21" s="58" t="s">
        <v>467</v>
      </c>
      <c r="B21" s="59" t="s">
        <v>488</v>
      </c>
      <c r="C21" s="56">
        <v>92.35</v>
      </c>
      <c r="D21" s="56">
        <f t="shared" si="0"/>
        <v>10</v>
      </c>
      <c r="E21" s="56"/>
      <c r="F21" s="56">
        <v>10</v>
      </c>
    </row>
    <row r="22" spans="1:6" ht="20.100000000000001" customHeight="1">
      <c r="A22" s="58" t="s">
        <v>468</v>
      </c>
      <c r="B22" s="59" t="s">
        <v>477</v>
      </c>
      <c r="C22" s="56">
        <v>4.16</v>
      </c>
      <c r="D22" s="56">
        <f t="shared" si="0"/>
        <v>4.53</v>
      </c>
      <c r="E22" s="56">
        <v>4.53</v>
      </c>
      <c r="F22" s="56"/>
    </row>
    <row r="23" spans="1:6" ht="20.100000000000001" customHeight="1">
      <c r="A23" s="58" t="s">
        <v>469</v>
      </c>
      <c r="B23" s="59" t="s">
        <v>489</v>
      </c>
      <c r="C23" s="56">
        <v>4.16</v>
      </c>
      <c r="D23" s="56">
        <f t="shared" si="0"/>
        <v>4.53</v>
      </c>
      <c r="E23" s="56">
        <v>4.53</v>
      </c>
      <c r="F23" s="56"/>
    </row>
    <row r="24" spans="1:6" ht="20.100000000000001" customHeight="1">
      <c r="A24" s="58" t="s">
        <v>470</v>
      </c>
      <c r="B24" s="59" t="s">
        <v>490</v>
      </c>
      <c r="C24" s="56">
        <v>4.16</v>
      </c>
      <c r="D24" s="56">
        <f t="shared" si="0"/>
        <v>4.53</v>
      </c>
      <c r="E24" s="56">
        <v>4.53</v>
      </c>
      <c r="F24" s="56"/>
    </row>
    <row r="25" spans="1:6" ht="20.100000000000001" customHeight="1">
      <c r="A25" s="117" t="s">
        <v>426</v>
      </c>
      <c r="B25" s="48"/>
      <c r="C25" s="48"/>
      <c r="D25" s="48"/>
      <c r="E25" s="48"/>
      <c r="F25" s="48"/>
    </row>
    <row r="26" spans="1:6" ht="12.75" customHeight="1">
      <c r="A26" s="48"/>
      <c r="B26" s="48"/>
      <c r="C26" s="48"/>
      <c r="D26" s="48"/>
      <c r="E26" s="48"/>
      <c r="F26" s="48"/>
    </row>
    <row r="27" spans="1:6" ht="12.75" customHeight="1">
      <c r="A27" s="48"/>
      <c r="B27" s="48"/>
      <c r="C27" s="48"/>
      <c r="D27" s="48"/>
      <c r="E27" s="48"/>
      <c r="F27" s="48"/>
    </row>
    <row r="28" spans="1:6" ht="12.75" customHeight="1">
      <c r="A28" s="48"/>
      <c r="B28" s="48"/>
      <c r="C28" s="48"/>
      <c r="D28" s="48"/>
      <c r="E28" s="48"/>
      <c r="F28" s="48"/>
    </row>
    <row r="29" spans="1:6" ht="12.75" customHeight="1">
      <c r="A29" s="48"/>
      <c r="B29" s="48"/>
      <c r="C29" s="48"/>
      <c r="E29" s="48"/>
      <c r="F29" s="48"/>
    </row>
    <row r="30" spans="1:6" ht="12.75" customHeight="1">
      <c r="A30" s="48"/>
      <c r="B30" s="48"/>
      <c r="C30" s="48"/>
      <c r="E30" s="48"/>
      <c r="F30" s="48"/>
    </row>
    <row r="31" spans="1:6" s="48" customFormat="1" ht="12.75" customHeight="1"/>
  </sheetData>
  <mergeCells count="3">
    <mergeCell ref="A5:B5"/>
    <mergeCell ref="C5:C6"/>
    <mergeCell ref="D5:F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showZeros="0" workbookViewId="0">
      <selection activeCell="H37" sqref="H37"/>
    </sheetView>
  </sheetViews>
  <sheetFormatPr defaultColWidth="6.875" defaultRowHeight="20.100000000000001" customHeight="1"/>
  <cols>
    <col min="1" max="1" width="14.5" style="40" customWidth="1"/>
    <col min="2" max="2" width="33.375" style="40" customWidth="1"/>
    <col min="3" max="5" width="20.625" style="40" customWidth="1"/>
    <col min="6" max="16384" width="6.875" style="40"/>
  </cols>
  <sheetData>
    <row r="1" spans="1:11" ht="20.100000000000001" customHeight="1">
      <c r="A1" s="39" t="s">
        <v>339</v>
      </c>
      <c r="E1" s="49"/>
    </row>
    <row r="2" spans="1:11" ht="34.5" customHeight="1">
      <c r="A2" s="130" t="s">
        <v>430</v>
      </c>
      <c r="B2" s="50"/>
      <c r="C2" s="50"/>
      <c r="D2" s="50"/>
      <c r="E2" s="50"/>
    </row>
    <row r="3" spans="1:11" ht="20.100000000000001" customHeight="1">
      <c r="A3" s="50"/>
      <c r="B3" s="50"/>
      <c r="C3" s="50"/>
      <c r="D3" s="50"/>
      <c r="E3" s="50"/>
    </row>
    <row r="4" spans="1:11" s="52" customFormat="1" ht="30.75" customHeight="1">
      <c r="A4" s="44"/>
      <c r="B4" s="45"/>
      <c r="C4" s="45"/>
      <c r="D4" s="45"/>
      <c r="E4" s="51" t="s">
        <v>312</v>
      </c>
    </row>
    <row r="5" spans="1:11" s="52" customFormat="1" ht="20.100000000000001" customHeight="1">
      <c r="A5" s="135" t="s">
        <v>340</v>
      </c>
      <c r="B5" s="135"/>
      <c r="C5" s="135" t="s">
        <v>341</v>
      </c>
      <c r="D5" s="135"/>
      <c r="E5" s="135"/>
    </row>
    <row r="6" spans="1:11" s="52" customFormat="1" ht="20.100000000000001" customHeight="1">
      <c r="A6" s="53" t="s">
        <v>334</v>
      </c>
      <c r="B6" s="53" t="s">
        <v>335</v>
      </c>
      <c r="C6" s="53" t="s">
        <v>317</v>
      </c>
      <c r="D6" s="53" t="s">
        <v>342</v>
      </c>
      <c r="E6" s="53" t="s">
        <v>343</v>
      </c>
    </row>
    <row r="7" spans="1:11" s="52" customFormat="1" ht="20.100000000000001" customHeight="1">
      <c r="A7" s="54" t="s">
        <v>344</v>
      </c>
      <c r="B7" s="55" t="s">
        <v>345</v>
      </c>
      <c r="C7" s="56">
        <f>D7+E7</f>
        <v>113.24000000000001</v>
      </c>
      <c r="D7" s="56">
        <f>D8+D19+D34</f>
        <v>88.240000000000009</v>
      </c>
      <c r="E7" s="56">
        <v>25</v>
      </c>
      <c r="J7" s="57"/>
    </row>
    <row r="8" spans="1:11" s="52" customFormat="1" ht="20.100000000000001" customHeight="1">
      <c r="A8" s="58" t="s">
        <v>346</v>
      </c>
      <c r="B8" s="59" t="s">
        <v>347</v>
      </c>
      <c r="C8" s="56">
        <f t="shared" ref="C8:C36" si="0">D8+E8</f>
        <v>75.760000000000005</v>
      </c>
      <c r="D8" s="60">
        <v>75.760000000000005</v>
      </c>
      <c r="E8" s="56"/>
      <c r="G8" s="57"/>
    </row>
    <row r="9" spans="1:11" s="52" customFormat="1" ht="20.100000000000001" customHeight="1">
      <c r="A9" s="58" t="s">
        <v>348</v>
      </c>
      <c r="B9" s="59" t="s">
        <v>349</v>
      </c>
      <c r="C9" s="56">
        <f t="shared" si="0"/>
        <v>18.87</v>
      </c>
      <c r="D9" s="56">
        <v>18.87</v>
      </c>
      <c r="E9" s="56"/>
      <c r="F9" s="57"/>
      <c r="G9" s="57"/>
      <c r="K9" s="57"/>
    </row>
    <row r="10" spans="1:11" s="52" customFormat="1" ht="20.100000000000001" customHeight="1">
      <c r="A10" s="58" t="s">
        <v>350</v>
      </c>
      <c r="B10" s="59" t="s">
        <v>351</v>
      </c>
      <c r="C10" s="56">
        <f t="shared" si="0"/>
        <v>16</v>
      </c>
      <c r="D10" s="56">
        <v>16</v>
      </c>
      <c r="E10" s="56"/>
      <c r="F10" s="57"/>
      <c r="H10" s="57"/>
    </row>
    <row r="11" spans="1:11" s="52" customFormat="1" ht="20.100000000000001" customHeight="1">
      <c r="A11" s="58" t="s">
        <v>352</v>
      </c>
      <c r="B11" s="59" t="s">
        <v>353</v>
      </c>
      <c r="C11" s="56">
        <f t="shared" si="0"/>
        <v>2.84</v>
      </c>
      <c r="D11" s="56">
        <v>2.84</v>
      </c>
      <c r="E11" s="56"/>
      <c r="F11" s="57"/>
      <c r="H11" s="57"/>
    </row>
    <row r="12" spans="1:11" s="52" customFormat="1" ht="20.100000000000001" customHeight="1">
      <c r="A12" s="58" t="s">
        <v>354</v>
      </c>
      <c r="B12" s="59" t="s">
        <v>355</v>
      </c>
      <c r="C12" s="56">
        <f t="shared" si="0"/>
        <v>7.54</v>
      </c>
      <c r="D12" s="56">
        <v>7.54</v>
      </c>
      <c r="E12" s="56"/>
      <c r="F12" s="57"/>
      <c r="J12" s="57"/>
    </row>
    <row r="13" spans="1:11" s="52" customFormat="1" ht="20.100000000000001" customHeight="1">
      <c r="A13" s="58" t="s">
        <v>356</v>
      </c>
      <c r="B13" s="59" t="s">
        <v>357</v>
      </c>
      <c r="C13" s="56">
        <f t="shared" si="0"/>
        <v>3.02</v>
      </c>
      <c r="D13" s="56">
        <v>3.02</v>
      </c>
      <c r="E13" s="56"/>
      <c r="F13" s="57"/>
      <c r="G13" s="57"/>
      <c r="K13" s="57"/>
    </row>
    <row r="14" spans="1:11" s="52" customFormat="1" ht="20.100000000000001" customHeight="1">
      <c r="A14" s="58" t="s">
        <v>431</v>
      </c>
      <c r="B14" s="59" t="s">
        <v>450</v>
      </c>
      <c r="C14" s="56">
        <f t="shared" si="0"/>
        <v>3.7</v>
      </c>
      <c r="D14" s="56">
        <v>3.7</v>
      </c>
      <c r="E14" s="56"/>
      <c r="F14" s="57"/>
      <c r="G14" s="57"/>
      <c r="K14" s="57"/>
    </row>
    <row r="15" spans="1:11" s="52" customFormat="1" ht="20.100000000000001" customHeight="1">
      <c r="A15" s="58" t="s">
        <v>432</v>
      </c>
      <c r="B15" s="59" t="s">
        <v>433</v>
      </c>
      <c r="C15" s="56">
        <f t="shared" si="0"/>
        <v>0.38</v>
      </c>
      <c r="D15" s="56">
        <v>0.38</v>
      </c>
      <c r="E15" s="56"/>
      <c r="F15" s="57"/>
      <c r="G15" s="57"/>
      <c r="K15" s="57"/>
    </row>
    <row r="16" spans="1:11" s="52" customFormat="1" ht="20.100000000000001" customHeight="1">
      <c r="A16" s="58" t="s">
        <v>445</v>
      </c>
      <c r="B16" s="59" t="s">
        <v>447</v>
      </c>
      <c r="C16" s="56">
        <f t="shared" si="0"/>
        <v>4.53</v>
      </c>
      <c r="D16" s="56">
        <v>4.53</v>
      </c>
      <c r="E16" s="56"/>
      <c r="F16" s="57"/>
      <c r="G16" s="57"/>
      <c r="K16" s="57"/>
    </row>
    <row r="17" spans="1:19" s="52" customFormat="1" ht="20.100000000000001" customHeight="1">
      <c r="A17" s="58" t="s">
        <v>434</v>
      </c>
      <c r="B17" s="59" t="s">
        <v>448</v>
      </c>
      <c r="C17" s="56">
        <f t="shared" si="0"/>
        <v>0.8</v>
      </c>
      <c r="D17" s="56">
        <v>0.8</v>
      </c>
      <c r="E17" s="56"/>
      <c r="F17" s="57"/>
      <c r="G17" s="57"/>
      <c r="K17" s="57"/>
    </row>
    <row r="18" spans="1:19" s="52" customFormat="1" ht="20.100000000000001" customHeight="1">
      <c r="A18" s="58" t="s">
        <v>446</v>
      </c>
      <c r="B18" s="59" t="s">
        <v>449</v>
      </c>
      <c r="C18" s="56">
        <f t="shared" si="0"/>
        <v>18.09</v>
      </c>
      <c r="D18" s="56">
        <v>18.09</v>
      </c>
      <c r="E18" s="56"/>
      <c r="F18" s="57"/>
      <c r="G18" s="57"/>
      <c r="K18" s="57"/>
    </row>
    <row r="19" spans="1:19" s="52" customFormat="1" ht="20.100000000000001" customHeight="1">
      <c r="A19" s="58" t="s">
        <v>451</v>
      </c>
      <c r="B19" s="59" t="s">
        <v>452</v>
      </c>
      <c r="C19" s="56">
        <f t="shared" si="0"/>
        <v>35.78</v>
      </c>
      <c r="D19" s="56">
        <v>10.78</v>
      </c>
      <c r="E19" s="56">
        <f>SUM(E20:E33)</f>
        <v>25</v>
      </c>
      <c r="F19" s="57"/>
      <c r="G19" s="57"/>
      <c r="K19" s="57"/>
    </row>
    <row r="20" spans="1:19" s="52" customFormat="1" ht="20.100000000000001" customHeight="1">
      <c r="A20" s="58" t="s">
        <v>435</v>
      </c>
      <c r="B20" s="59" t="s">
        <v>437</v>
      </c>
      <c r="C20" s="56">
        <f t="shared" si="0"/>
        <v>1.2</v>
      </c>
      <c r="D20" s="56"/>
      <c r="E20" s="56">
        <v>1.2</v>
      </c>
      <c r="F20" s="57"/>
      <c r="G20" s="57"/>
      <c r="K20" s="57"/>
    </row>
    <row r="21" spans="1:19" s="52" customFormat="1" ht="20.100000000000001" customHeight="1">
      <c r="A21" s="58" t="s">
        <v>436</v>
      </c>
      <c r="B21" s="59" t="s">
        <v>438</v>
      </c>
      <c r="C21" s="56">
        <f t="shared" si="0"/>
        <v>1</v>
      </c>
      <c r="D21" s="56"/>
      <c r="E21" s="56">
        <v>1</v>
      </c>
      <c r="F21" s="57"/>
      <c r="G21" s="57"/>
      <c r="K21" s="57"/>
    </row>
    <row r="22" spans="1:19" s="52" customFormat="1" ht="20.100000000000001" customHeight="1">
      <c r="A22" s="58" t="s">
        <v>443</v>
      </c>
      <c r="B22" s="59" t="s">
        <v>444</v>
      </c>
      <c r="C22" s="56">
        <f t="shared" si="0"/>
        <v>0.3</v>
      </c>
      <c r="D22" s="56"/>
      <c r="E22" s="56">
        <v>0.3</v>
      </c>
      <c r="F22" s="57"/>
      <c r="G22" s="57"/>
      <c r="K22" s="57"/>
    </row>
    <row r="23" spans="1:19" s="52" customFormat="1" ht="20.100000000000001" customHeight="1">
      <c r="A23" s="58" t="s">
        <v>441</v>
      </c>
      <c r="B23" s="59" t="s">
        <v>439</v>
      </c>
      <c r="C23" s="56">
        <f t="shared" si="0"/>
        <v>0.3</v>
      </c>
      <c r="D23" s="56"/>
      <c r="E23" s="56">
        <v>0.3</v>
      </c>
      <c r="F23" s="57"/>
      <c r="G23" s="57"/>
      <c r="K23" s="57"/>
    </row>
    <row r="24" spans="1:19" s="52" customFormat="1" ht="20.100000000000001" customHeight="1">
      <c r="A24" s="58" t="s">
        <v>442</v>
      </c>
      <c r="B24" s="59" t="s">
        <v>440</v>
      </c>
      <c r="C24" s="56">
        <f t="shared" si="0"/>
        <v>1.76</v>
      </c>
      <c r="D24" s="56">
        <v>1.56</v>
      </c>
      <c r="E24" s="56">
        <v>0.2</v>
      </c>
      <c r="F24" s="57"/>
      <c r="G24" s="57"/>
      <c r="K24" s="57"/>
    </row>
    <row r="25" spans="1:19" s="52" customFormat="1" ht="20.100000000000001" customHeight="1">
      <c r="A25" s="58" t="s">
        <v>359</v>
      </c>
      <c r="B25" s="62" t="s">
        <v>360</v>
      </c>
      <c r="C25" s="56">
        <f t="shared" si="0"/>
        <v>0.5</v>
      </c>
      <c r="D25" s="56"/>
      <c r="E25" s="56">
        <v>0.5</v>
      </c>
      <c r="F25" s="57"/>
      <c r="G25" s="57"/>
    </row>
    <row r="26" spans="1:19" s="52" customFormat="1" ht="20.100000000000001" customHeight="1">
      <c r="A26" s="58" t="s">
        <v>361</v>
      </c>
      <c r="B26" s="61" t="s">
        <v>362</v>
      </c>
      <c r="C26" s="56">
        <f t="shared" si="0"/>
        <v>12</v>
      </c>
      <c r="D26" s="56"/>
      <c r="E26" s="56">
        <v>12</v>
      </c>
      <c r="F26" s="57"/>
      <c r="G26" s="57"/>
    </row>
    <row r="27" spans="1:19" s="52" customFormat="1" ht="20.100000000000001" customHeight="1">
      <c r="A27" s="58" t="s">
        <v>363</v>
      </c>
      <c r="B27" s="62" t="s">
        <v>364</v>
      </c>
      <c r="C27" s="56">
        <f t="shared" si="0"/>
        <v>0.06</v>
      </c>
      <c r="D27" s="56">
        <v>0.06</v>
      </c>
      <c r="E27" s="56"/>
      <c r="F27" s="57"/>
      <c r="G27" s="57"/>
      <c r="H27" s="57"/>
    </row>
    <row r="28" spans="1:19" s="52" customFormat="1" ht="20.100000000000001" customHeight="1">
      <c r="A28" s="58" t="s">
        <v>365</v>
      </c>
      <c r="B28" s="62" t="s">
        <v>366</v>
      </c>
      <c r="C28" s="56">
        <f t="shared" si="0"/>
        <v>0.85</v>
      </c>
      <c r="D28" s="56"/>
      <c r="E28" s="56">
        <v>0.85</v>
      </c>
      <c r="F28" s="57"/>
      <c r="I28" s="57"/>
    </row>
    <row r="29" spans="1:19" s="52" customFormat="1" ht="20.100000000000001" customHeight="1">
      <c r="A29" s="58" t="s">
        <v>367</v>
      </c>
      <c r="B29" s="62" t="s">
        <v>368</v>
      </c>
      <c r="C29" s="56">
        <f t="shared" si="0"/>
        <v>3.73</v>
      </c>
      <c r="D29" s="56">
        <v>3.73</v>
      </c>
      <c r="E29" s="56"/>
      <c r="F29" s="57"/>
      <c r="G29" s="57"/>
      <c r="J29" s="57"/>
      <c r="S29" s="57"/>
    </row>
    <row r="30" spans="1:19" s="52" customFormat="1" ht="20.100000000000001" customHeight="1">
      <c r="A30" s="58" t="s">
        <v>369</v>
      </c>
      <c r="B30" s="61" t="s">
        <v>370</v>
      </c>
      <c r="C30" s="56">
        <f t="shared" si="0"/>
        <v>6.52</v>
      </c>
      <c r="D30" s="56">
        <v>0.52</v>
      </c>
      <c r="E30" s="56">
        <v>6</v>
      </c>
      <c r="F30" s="57"/>
      <c r="G30" s="57"/>
      <c r="H30" s="57"/>
      <c r="I30" s="57"/>
    </row>
    <row r="31" spans="1:19" s="52" customFormat="1" ht="20.100000000000001" customHeight="1">
      <c r="A31" s="58" t="s">
        <v>371</v>
      </c>
      <c r="B31" s="62" t="s">
        <v>372</v>
      </c>
      <c r="C31" s="56">
        <f t="shared" si="0"/>
        <v>2.27</v>
      </c>
      <c r="D31" s="56">
        <v>0.77</v>
      </c>
      <c r="E31" s="56">
        <v>1.5</v>
      </c>
      <c r="F31" s="57"/>
      <c r="G31" s="57"/>
    </row>
    <row r="32" spans="1:19" s="52" customFormat="1" ht="20.100000000000001" customHeight="1">
      <c r="A32" s="58" t="s">
        <v>373</v>
      </c>
      <c r="B32" s="62" t="s">
        <v>374</v>
      </c>
      <c r="C32" s="56">
        <f t="shared" si="0"/>
        <v>4.4000000000000004</v>
      </c>
      <c r="D32" s="56">
        <v>3.9</v>
      </c>
      <c r="E32" s="56">
        <v>0.5</v>
      </c>
      <c r="F32" s="57"/>
      <c r="G32" s="57"/>
      <c r="H32" s="57"/>
      <c r="P32" s="57"/>
    </row>
    <row r="33" spans="1:14" s="52" customFormat="1" ht="17.25" customHeight="1">
      <c r="A33" s="58" t="s">
        <v>375</v>
      </c>
      <c r="B33" s="62" t="s">
        <v>376</v>
      </c>
      <c r="C33" s="56">
        <f t="shared" si="0"/>
        <v>0.9</v>
      </c>
      <c r="D33" s="56">
        <v>0.25</v>
      </c>
      <c r="E33" s="56">
        <v>0.65</v>
      </c>
      <c r="F33" s="57"/>
      <c r="G33" s="57"/>
      <c r="H33" s="57"/>
      <c r="I33" s="57"/>
    </row>
    <row r="34" spans="1:14" s="52" customFormat="1" ht="17.25" customHeight="1">
      <c r="A34" s="58" t="s">
        <v>377</v>
      </c>
      <c r="B34" s="59" t="s">
        <v>378</v>
      </c>
      <c r="C34" s="56">
        <f t="shared" si="0"/>
        <v>1.7</v>
      </c>
      <c r="D34" s="60">
        <f>SUM(D35:D36)</f>
        <v>1.7</v>
      </c>
      <c r="E34" s="56"/>
      <c r="F34" s="57"/>
      <c r="H34" s="57"/>
    </row>
    <row r="35" spans="1:14" s="52" customFormat="1" ht="17.25" customHeight="1">
      <c r="A35" s="58" t="s">
        <v>379</v>
      </c>
      <c r="B35" s="62" t="s">
        <v>358</v>
      </c>
      <c r="C35" s="56">
        <f t="shared" si="0"/>
        <v>0.2</v>
      </c>
      <c r="D35" s="56">
        <v>0.2</v>
      </c>
      <c r="E35" s="56"/>
      <c r="F35" s="57"/>
      <c r="G35" s="57"/>
      <c r="H35" s="57"/>
    </row>
    <row r="36" spans="1:14" s="52" customFormat="1" ht="17.25" customHeight="1">
      <c r="A36" s="58" t="s">
        <v>380</v>
      </c>
      <c r="B36" s="62" t="s">
        <v>381</v>
      </c>
      <c r="C36" s="56">
        <f t="shared" si="0"/>
        <v>1.5</v>
      </c>
      <c r="D36" s="56">
        <v>1.5</v>
      </c>
      <c r="E36" s="56"/>
      <c r="F36" s="57"/>
    </row>
    <row r="37" spans="1:14" ht="20.100000000000001" customHeight="1">
      <c r="A37" s="40" t="s">
        <v>422</v>
      </c>
      <c r="C37" s="48"/>
      <c r="D37" s="48"/>
      <c r="E37" s="48"/>
    </row>
    <row r="38" spans="1:14" ht="20.100000000000001" customHeight="1">
      <c r="D38" s="48"/>
      <c r="E38" s="48"/>
      <c r="F38" s="48"/>
      <c r="N38" s="48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showGridLines="0" showZeros="0" workbookViewId="0">
      <selection activeCell="C15" sqref="C15"/>
    </sheetView>
  </sheetViews>
  <sheetFormatPr defaultColWidth="6.875" defaultRowHeight="12.75" customHeight="1"/>
  <cols>
    <col min="1" max="12" width="11.625" style="40" customWidth="1"/>
    <col min="13" max="16384" width="6.875" style="40"/>
  </cols>
  <sheetData>
    <row r="1" spans="1:12" ht="20.100000000000001" customHeight="1">
      <c r="A1" s="39" t="s">
        <v>382</v>
      </c>
      <c r="L1" s="63"/>
    </row>
    <row r="2" spans="1:12" ht="33">
      <c r="A2" s="64" t="s">
        <v>453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100000000000001" customHeight="1">
      <c r="A3" s="43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30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65" t="s">
        <v>312</v>
      </c>
    </row>
    <row r="5" spans="1:12" ht="20.100000000000001" customHeight="1">
      <c r="A5" s="135" t="s">
        <v>383</v>
      </c>
      <c r="B5" s="135"/>
      <c r="C5" s="135"/>
      <c r="D5" s="135"/>
      <c r="E5" s="135"/>
      <c r="F5" s="137"/>
      <c r="G5" s="135" t="s">
        <v>384</v>
      </c>
      <c r="H5" s="135"/>
      <c r="I5" s="135"/>
      <c r="J5" s="135"/>
      <c r="K5" s="135"/>
      <c r="L5" s="135"/>
    </row>
    <row r="6" spans="1:12" ht="14.25">
      <c r="A6" s="138" t="s">
        <v>317</v>
      </c>
      <c r="B6" s="140" t="s">
        <v>385</v>
      </c>
      <c r="C6" s="138" t="s">
        <v>386</v>
      </c>
      <c r="D6" s="138"/>
      <c r="E6" s="138"/>
      <c r="F6" s="142" t="s">
        <v>387</v>
      </c>
      <c r="G6" s="143" t="s">
        <v>317</v>
      </c>
      <c r="H6" s="145" t="s">
        <v>385</v>
      </c>
      <c r="I6" s="138" t="s">
        <v>386</v>
      </c>
      <c r="J6" s="138"/>
      <c r="K6" s="146"/>
      <c r="L6" s="138" t="s">
        <v>387</v>
      </c>
    </row>
    <row r="7" spans="1:12" ht="28.5">
      <c r="A7" s="139"/>
      <c r="B7" s="141"/>
      <c r="C7" s="66" t="s">
        <v>336</v>
      </c>
      <c r="D7" s="67" t="s">
        <v>388</v>
      </c>
      <c r="E7" s="67" t="s">
        <v>389</v>
      </c>
      <c r="F7" s="139"/>
      <c r="G7" s="144"/>
      <c r="H7" s="141"/>
      <c r="I7" s="68" t="s">
        <v>336</v>
      </c>
      <c r="J7" s="67" t="s">
        <v>388</v>
      </c>
      <c r="K7" s="69" t="s">
        <v>389</v>
      </c>
      <c r="L7" s="139"/>
    </row>
    <row r="8" spans="1:12" ht="20.100000000000001" customHeight="1">
      <c r="A8" s="70">
        <v>0.85</v>
      </c>
      <c r="B8" s="70"/>
      <c r="C8" s="70"/>
      <c r="D8" s="70"/>
      <c r="E8" s="70"/>
      <c r="F8" s="71">
        <v>0.85</v>
      </c>
      <c r="G8" s="72">
        <v>0.85</v>
      </c>
      <c r="H8" s="56"/>
      <c r="I8" s="73"/>
      <c r="J8" s="74"/>
      <c r="K8" s="72"/>
      <c r="L8" s="56">
        <v>0.85</v>
      </c>
    </row>
    <row r="9" spans="1:12" ht="22.5" customHeight="1">
      <c r="B9" s="48"/>
      <c r="G9" s="48"/>
      <c r="H9" s="48"/>
      <c r="I9" s="48"/>
      <c r="J9" s="48"/>
      <c r="K9" s="48"/>
      <c r="L9" s="48"/>
    </row>
    <row r="10" spans="1:12" ht="12.75" customHeight="1">
      <c r="G10" s="48"/>
      <c r="H10" s="48"/>
      <c r="I10" s="48"/>
      <c r="J10" s="48"/>
      <c r="K10" s="48"/>
      <c r="L10" s="48"/>
    </row>
    <row r="11" spans="1:12" ht="12.75" customHeight="1">
      <c r="G11" s="48"/>
      <c r="H11" s="48"/>
      <c r="I11" s="48"/>
      <c r="J11" s="48"/>
      <c r="K11" s="48"/>
      <c r="L11" s="48"/>
    </row>
    <row r="12" spans="1:12" ht="12.75" customHeight="1">
      <c r="G12" s="48"/>
      <c r="H12" s="48"/>
      <c r="I12" s="48"/>
      <c r="L12" s="48"/>
    </row>
    <row r="13" spans="1:12" ht="12.75" customHeight="1">
      <c r="F13" s="48"/>
      <c r="G13" s="48"/>
      <c r="H13" s="48"/>
      <c r="I13" s="48"/>
      <c r="J13" s="48"/>
      <c r="K13" s="48"/>
    </row>
    <row r="14" spans="1:12" ht="12.75" customHeight="1">
      <c r="D14" s="48"/>
      <c r="G14" s="48"/>
      <c r="H14" s="48"/>
      <c r="I14" s="48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19.5" style="40" customWidth="1"/>
    <col min="2" max="2" width="52.5" style="40" customWidth="1"/>
    <col min="3" max="5" width="18.25" style="40" customWidth="1"/>
    <col min="6" max="16384" width="6.875" style="40"/>
  </cols>
  <sheetData>
    <row r="1" spans="1:5" ht="20.100000000000001" customHeight="1">
      <c r="A1" s="39" t="s">
        <v>390</v>
      </c>
      <c r="E1" s="75"/>
    </row>
    <row r="2" spans="1:5" ht="33">
      <c r="A2" s="64" t="s">
        <v>491</v>
      </c>
      <c r="B2" s="42"/>
      <c r="C2" s="42"/>
      <c r="D2" s="42"/>
      <c r="E2" s="42"/>
    </row>
    <row r="3" spans="1:5" ht="20.100000000000001" customHeight="1">
      <c r="A3" s="42"/>
      <c r="B3" s="42"/>
      <c r="C3" s="42"/>
      <c r="D3" s="42"/>
      <c r="E3" s="42"/>
    </row>
    <row r="4" spans="1:5" ht="30.75" customHeight="1">
      <c r="A4" s="76"/>
      <c r="B4" s="77"/>
      <c r="C4" s="77"/>
      <c r="D4" s="77"/>
      <c r="E4" s="78" t="s">
        <v>312</v>
      </c>
    </row>
    <row r="5" spans="1:5" ht="20.100000000000001" customHeight="1">
      <c r="A5" s="135" t="s">
        <v>334</v>
      </c>
      <c r="B5" s="137" t="s">
        <v>335</v>
      </c>
      <c r="C5" s="135" t="s">
        <v>391</v>
      </c>
      <c r="D5" s="135"/>
      <c r="E5" s="135"/>
    </row>
    <row r="6" spans="1:5" ht="20.100000000000001" customHeight="1">
      <c r="A6" s="139"/>
      <c r="B6" s="139"/>
      <c r="C6" s="66" t="s">
        <v>317</v>
      </c>
      <c r="D6" s="66" t="s">
        <v>337</v>
      </c>
      <c r="E6" s="66" t="s">
        <v>338</v>
      </c>
    </row>
    <row r="7" spans="1:5" ht="20.100000000000001" customHeight="1">
      <c r="A7" s="120"/>
      <c r="B7" s="118"/>
      <c r="C7" s="121"/>
      <c r="D7" s="122"/>
      <c r="E7" s="66"/>
    </row>
    <row r="8" spans="1:5" ht="20.100000000000001" customHeight="1">
      <c r="A8" s="79"/>
      <c r="B8" s="80"/>
      <c r="C8" s="74"/>
      <c r="D8" s="72"/>
      <c r="E8" s="56"/>
    </row>
    <row r="9" spans="1:5" ht="20.25" customHeight="1">
      <c r="A9" s="117" t="s">
        <v>427</v>
      </c>
      <c r="B9" s="48"/>
      <c r="C9" s="48"/>
      <c r="D9" s="48"/>
      <c r="E9" s="48"/>
    </row>
    <row r="10" spans="1:5" ht="20.25" customHeight="1">
      <c r="A10" s="48"/>
      <c r="B10" s="48"/>
      <c r="C10" s="48"/>
      <c r="D10" s="48"/>
      <c r="E10" s="48"/>
    </row>
    <row r="11" spans="1:5" ht="12.75" customHeight="1">
      <c r="A11" s="48"/>
      <c r="B11" s="48"/>
      <c r="C11" s="48"/>
      <c r="E11" s="48"/>
    </row>
    <row r="12" spans="1:5" ht="12.75" customHeight="1">
      <c r="A12" s="48"/>
      <c r="B12" s="48"/>
      <c r="C12" s="48"/>
      <c r="D12" s="48"/>
      <c r="E12" s="48"/>
    </row>
    <row r="13" spans="1:5" ht="12.75" customHeight="1">
      <c r="A13" s="48"/>
      <c r="B13" s="48"/>
      <c r="C13" s="48"/>
      <c r="E13" s="48"/>
    </row>
    <row r="14" spans="1:5" ht="12.75" customHeight="1">
      <c r="A14" s="48"/>
      <c r="B14" s="48"/>
      <c r="D14" s="48"/>
      <c r="E14" s="48"/>
    </row>
    <row r="15" spans="1:5" ht="12.75" customHeight="1">
      <c r="A15" s="48"/>
      <c r="E15" s="48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D22" sqref="D22"/>
    </sheetView>
  </sheetViews>
  <sheetFormatPr defaultColWidth="6.875" defaultRowHeight="20.100000000000001" customHeight="1"/>
  <cols>
    <col min="1" max="1" width="34.5" style="40" customWidth="1"/>
    <col min="2" max="2" width="30.375" style="40" customWidth="1"/>
    <col min="3" max="3" width="34.5" style="40" customWidth="1"/>
    <col min="4" max="4" width="32.875" style="40" customWidth="1"/>
    <col min="5" max="159" width="6.75" style="40" customWidth="1"/>
    <col min="160" max="16384" width="6.875" style="40"/>
  </cols>
  <sheetData>
    <row r="1" spans="1:251" ht="20.100000000000001" customHeight="1">
      <c r="A1" s="39" t="s">
        <v>392</v>
      </c>
      <c r="B1" s="81"/>
      <c r="C1" s="82"/>
      <c r="D1" s="75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spans="1:251" ht="33.75" customHeight="1">
      <c r="A2" s="83" t="s">
        <v>492</v>
      </c>
      <c r="B2" s="84"/>
      <c r="C2" s="85"/>
      <c r="D2" s="84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spans="1:251" ht="20.100000000000001" customHeight="1">
      <c r="A3" s="84"/>
      <c r="B3" s="84"/>
      <c r="C3" s="85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spans="1:251" ht="30.75" customHeight="1">
      <c r="A4" s="44"/>
      <c r="B4" s="86"/>
      <c r="C4" s="87"/>
      <c r="D4" s="65" t="s">
        <v>312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spans="1:251" ht="23.25" customHeight="1">
      <c r="A5" s="135" t="s">
        <v>313</v>
      </c>
      <c r="B5" s="135"/>
      <c r="C5" s="135" t="s">
        <v>314</v>
      </c>
      <c r="D5" s="135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spans="1:251" ht="24" customHeight="1">
      <c r="A6" s="47" t="s">
        <v>315</v>
      </c>
      <c r="B6" s="88" t="s">
        <v>316</v>
      </c>
      <c r="C6" s="47" t="s">
        <v>315</v>
      </c>
      <c r="D6" s="47" t="s">
        <v>316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spans="1:251" ht="20.100000000000001" customHeight="1">
      <c r="A7" s="89" t="s">
        <v>407</v>
      </c>
      <c r="B7" s="90">
        <v>123.24</v>
      </c>
      <c r="C7" s="128" t="s">
        <v>471</v>
      </c>
      <c r="D7" s="98">
        <v>12.05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spans="1:251" ht="20.100000000000001" customHeight="1">
      <c r="A8" s="91" t="s">
        <v>393</v>
      </c>
      <c r="B8" s="56"/>
      <c r="C8" s="128" t="s">
        <v>473</v>
      </c>
      <c r="D8" s="98">
        <v>4.7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spans="1:251" ht="20.100000000000001" customHeight="1">
      <c r="A9" s="93" t="s">
        <v>394</v>
      </c>
      <c r="B9" s="90"/>
      <c r="C9" s="128" t="s">
        <v>495</v>
      </c>
      <c r="D9" s="98">
        <v>101.96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spans="1:251" ht="20.100000000000001" customHeight="1">
      <c r="A10" s="94" t="s">
        <v>395</v>
      </c>
      <c r="B10" s="95"/>
      <c r="C10" s="128" t="s">
        <v>476</v>
      </c>
      <c r="D10" s="98">
        <v>4.53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spans="1:251" ht="20.100000000000001" customHeight="1">
      <c r="A11" s="94" t="s">
        <v>396</v>
      </c>
      <c r="B11" s="95"/>
      <c r="C11" s="128"/>
      <c r="D11" s="98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spans="1:251" ht="20.100000000000001" customHeight="1">
      <c r="A12" s="94" t="s">
        <v>397</v>
      </c>
      <c r="B12" s="56"/>
      <c r="C12" s="61"/>
      <c r="D12" s="98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spans="1:251" ht="20.100000000000001" customHeight="1">
      <c r="A13" s="96"/>
      <c r="B13" s="60"/>
      <c r="C13" s="97"/>
      <c r="D13" s="98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spans="1:251" ht="20.100000000000001" customHeight="1">
      <c r="A14" s="99" t="s">
        <v>398</v>
      </c>
      <c r="B14" s="100">
        <f>SUM(B7:B12)</f>
        <v>123.24</v>
      </c>
      <c r="C14" s="101" t="s">
        <v>399</v>
      </c>
      <c r="D14" s="98">
        <v>123.24</v>
      </c>
      <c r="F14" s="48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spans="1:251" ht="20.100000000000001" customHeight="1">
      <c r="A15" s="94" t="s">
        <v>400</v>
      </c>
      <c r="B15" s="100"/>
      <c r="C15" s="92" t="s">
        <v>401</v>
      </c>
      <c r="D15" s="98"/>
      <c r="E15" s="48"/>
      <c r="F15" s="48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spans="1:251" ht="20.100000000000001" customHeight="1">
      <c r="A16" s="61" t="s">
        <v>402</v>
      </c>
      <c r="B16" s="56"/>
      <c r="C16" s="97"/>
      <c r="D16" s="98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spans="1:7" ht="20.100000000000001" customHeight="1">
      <c r="A17" s="102" t="s">
        <v>403</v>
      </c>
      <c r="B17" s="60">
        <f>B14+B15+B16</f>
        <v>123.24</v>
      </c>
      <c r="C17" s="97" t="s">
        <v>404</v>
      </c>
      <c r="D17" s="98">
        <f>D14+D15</f>
        <v>123.24</v>
      </c>
      <c r="E17" s="125"/>
      <c r="F17" s="126"/>
      <c r="G17" s="126"/>
    </row>
    <row r="18" spans="1:7" s="38" customFormat="1" ht="20.100000000000001" customHeight="1">
      <c r="A18" s="147" t="s">
        <v>416</v>
      </c>
      <c r="B18" s="147"/>
      <c r="C18" s="147"/>
      <c r="D18" s="147"/>
      <c r="E18" s="127"/>
      <c r="F18" s="127"/>
      <c r="G18" s="127"/>
    </row>
    <row r="19" spans="1:7" s="38" customFormat="1" ht="20.100000000000001" customHeight="1">
      <c r="A19" s="147" t="s">
        <v>420</v>
      </c>
      <c r="B19" s="147"/>
      <c r="C19" s="147"/>
      <c r="D19" s="147"/>
      <c r="E19" s="37"/>
      <c r="F19" s="37"/>
      <c r="G19" s="37"/>
    </row>
    <row r="20" spans="1:7" s="38" customFormat="1" ht="20.100000000000001" customHeight="1">
      <c r="A20" s="147" t="s">
        <v>424</v>
      </c>
      <c r="B20" s="147"/>
      <c r="C20" s="147"/>
      <c r="D20" s="147"/>
      <c r="E20" s="37"/>
      <c r="F20" s="37"/>
      <c r="G20" s="37"/>
    </row>
    <row r="21" spans="1:7" ht="20.100000000000001" customHeight="1">
      <c r="A21" s="147" t="s">
        <v>421</v>
      </c>
      <c r="B21" s="147"/>
      <c r="C21" s="147"/>
      <c r="D21" s="147"/>
    </row>
    <row r="24" spans="1:7" ht="20.100000000000001" customHeight="1">
      <c r="C24" s="48"/>
    </row>
  </sheetData>
  <mergeCells count="6">
    <mergeCell ref="A21:D21"/>
    <mergeCell ref="A5:B5"/>
    <mergeCell ref="C5:D5"/>
    <mergeCell ref="A18:D18"/>
    <mergeCell ref="A19:D19"/>
    <mergeCell ref="A20:D20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showGridLines="0" showZeros="0" workbookViewId="0">
      <selection activeCell="J11" sqref="J11"/>
    </sheetView>
  </sheetViews>
  <sheetFormatPr defaultColWidth="6.875" defaultRowHeight="12.75" customHeight="1"/>
  <cols>
    <col min="1" max="1" width="12.875" style="40" customWidth="1"/>
    <col min="2" max="2" width="37.125" style="40" customWidth="1"/>
    <col min="3" max="12" width="12.625" style="40" customWidth="1"/>
    <col min="13" max="16384" width="6.875" style="40"/>
  </cols>
  <sheetData>
    <row r="1" spans="1:12" ht="20.100000000000001" customHeight="1">
      <c r="A1" s="39" t="s">
        <v>405</v>
      </c>
      <c r="L1" s="103"/>
    </row>
    <row r="2" spans="1:12" ht="40.5" customHeight="1">
      <c r="A2" s="104" t="s">
        <v>493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20.10000000000000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30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 t="s">
        <v>312</v>
      </c>
    </row>
    <row r="5" spans="1:12" ht="24" customHeight="1">
      <c r="A5" s="135" t="s">
        <v>406</v>
      </c>
      <c r="B5" s="135"/>
      <c r="C5" s="149" t="s">
        <v>317</v>
      </c>
      <c r="D5" s="148" t="s">
        <v>402</v>
      </c>
      <c r="E5" s="148" t="s">
        <v>407</v>
      </c>
      <c r="F5" s="148" t="s">
        <v>393</v>
      </c>
      <c r="G5" s="148" t="s">
        <v>394</v>
      </c>
      <c r="H5" s="135" t="s">
        <v>395</v>
      </c>
      <c r="I5" s="135"/>
      <c r="J5" s="148" t="s">
        <v>396</v>
      </c>
      <c r="K5" s="148" t="s">
        <v>397</v>
      </c>
      <c r="L5" s="145" t="s">
        <v>400</v>
      </c>
    </row>
    <row r="6" spans="1:12" ht="27" customHeight="1">
      <c r="A6" s="109" t="s">
        <v>334</v>
      </c>
      <c r="B6" s="110" t="s">
        <v>335</v>
      </c>
      <c r="C6" s="141"/>
      <c r="D6" s="141"/>
      <c r="E6" s="141"/>
      <c r="F6" s="141"/>
      <c r="G6" s="141"/>
      <c r="H6" s="111" t="s">
        <v>412</v>
      </c>
      <c r="I6" s="111" t="s">
        <v>413</v>
      </c>
      <c r="J6" s="141"/>
      <c r="K6" s="141"/>
      <c r="L6" s="141"/>
    </row>
    <row r="7" spans="1:12" ht="27" customHeight="1">
      <c r="A7" s="119"/>
      <c r="B7" s="55" t="s">
        <v>497</v>
      </c>
      <c r="C7" s="56">
        <v>123.24</v>
      </c>
      <c r="D7" s="56"/>
      <c r="E7" s="56">
        <v>123.24</v>
      </c>
      <c r="F7" s="116"/>
      <c r="G7" s="123"/>
      <c r="H7" s="124"/>
      <c r="I7" s="124"/>
      <c r="J7" s="116"/>
      <c r="K7" s="123"/>
      <c r="L7" s="116"/>
    </row>
    <row r="8" spans="1:12" ht="27" customHeight="1">
      <c r="A8" s="58" t="s">
        <v>454</v>
      </c>
      <c r="B8" s="59" t="s">
        <v>472</v>
      </c>
      <c r="C8" s="56">
        <v>12.05</v>
      </c>
      <c r="D8" s="56"/>
      <c r="E8" s="56">
        <v>12.05</v>
      </c>
      <c r="F8" s="116"/>
      <c r="G8" s="123"/>
      <c r="H8" s="124"/>
      <c r="I8" s="124"/>
      <c r="J8" s="116"/>
      <c r="K8" s="123"/>
      <c r="L8" s="116"/>
    </row>
    <row r="9" spans="1:12" ht="27" customHeight="1">
      <c r="A9" s="58" t="s">
        <v>455</v>
      </c>
      <c r="B9" s="59" t="s">
        <v>478</v>
      </c>
      <c r="C9" s="56">
        <v>12.05</v>
      </c>
      <c r="D9" s="56"/>
      <c r="E9" s="56">
        <v>12.05</v>
      </c>
      <c r="F9" s="116"/>
      <c r="G9" s="123"/>
      <c r="H9" s="124"/>
      <c r="I9" s="124"/>
      <c r="J9" s="116"/>
      <c r="K9" s="123"/>
      <c r="L9" s="116"/>
    </row>
    <row r="10" spans="1:12" ht="27" customHeight="1">
      <c r="A10" s="58" t="s">
        <v>456</v>
      </c>
      <c r="B10" s="59" t="s">
        <v>479</v>
      </c>
      <c r="C10" s="56">
        <v>0.02</v>
      </c>
      <c r="D10" s="56"/>
      <c r="E10" s="56">
        <v>0.02</v>
      </c>
      <c r="F10" s="116"/>
      <c r="G10" s="123"/>
      <c r="H10" s="124"/>
      <c r="I10" s="124"/>
      <c r="J10" s="116"/>
      <c r="K10" s="123"/>
      <c r="L10" s="116"/>
    </row>
    <row r="11" spans="1:12" ht="27" customHeight="1">
      <c r="A11" s="58" t="s">
        <v>457</v>
      </c>
      <c r="B11" s="59" t="s">
        <v>480</v>
      </c>
      <c r="C11" s="56">
        <v>7.54</v>
      </c>
      <c r="D11" s="56"/>
      <c r="E11" s="56">
        <v>7.54</v>
      </c>
      <c r="F11" s="116"/>
      <c r="G11" s="123"/>
      <c r="H11" s="124"/>
      <c r="I11" s="124"/>
      <c r="J11" s="116"/>
      <c r="K11" s="123"/>
      <c r="L11" s="116"/>
    </row>
    <row r="12" spans="1:12" ht="27" customHeight="1">
      <c r="A12" s="58" t="s">
        <v>458</v>
      </c>
      <c r="B12" s="59" t="s">
        <v>481</v>
      </c>
      <c r="C12" s="56">
        <v>3.02</v>
      </c>
      <c r="D12" s="56"/>
      <c r="E12" s="56">
        <v>3.02</v>
      </c>
      <c r="F12" s="116"/>
      <c r="G12" s="123"/>
      <c r="H12" s="124"/>
      <c r="I12" s="124"/>
      <c r="J12" s="116"/>
      <c r="K12" s="123"/>
      <c r="L12" s="116"/>
    </row>
    <row r="13" spans="1:12" ht="27" customHeight="1">
      <c r="A13" s="58" t="s">
        <v>459</v>
      </c>
      <c r="B13" s="59" t="s">
        <v>482</v>
      </c>
      <c r="C13" s="56">
        <v>1.48</v>
      </c>
      <c r="D13" s="56"/>
      <c r="E13" s="56">
        <v>1.48</v>
      </c>
      <c r="F13" s="116"/>
      <c r="G13" s="123"/>
      <c r="H13" s="124"/>
      <c r="I13" s="124"/>
      <c r="J13" s="116"/>
      <c r="K13" s="123"/>
      <c r="L13" s="116"/>
    </row>
    <row r="14" spans="1:12" ht="27" customHeight="1">
      <c r="A14" s="58" t="s">
        <v>460</v>
      </c>
      <c r="B14" s="59" t="s">
        <v>474</v>
      </c>
      <c r="C14" s="56">
        <v>4.7</v>
      </c>
      <c r="D14" s="56"/>
      <c r="E14" s="56">
        <v>4.7</v>
      </c>
      <c r="F14" s="116"/>
      <c r="G14" s="123"/>
      <c r="H14" s="124"/>
      <c r="I14" s="124"/>
      <c r="J14" s="116"/>
      <c r="K14" s="123"/>
      <c r="L14" s="116"/>
    </row>
    <row r="15" spans="1:12" ht="27" customHeight="1">
      <c r="A15" s="58" t="s">
        <v>461</v>
      </c>
      <c r="B15" s="59" t="s">
        <v>483</v>
      </c>
      <c r="C15" s="56">
        <v>4.7</v>
      </c>
      <c r="D15" s="56"/>
      <c r="E15" s="56">
        <v>4.7</v>
      </c>
      <c r="F15" s="116"/>
      <c r="G15" s="123"/>
      <c r="H15" s="124"/>
      <c r="I15" s="124"/>
      <c r="J15" s="116"/>
      <c r="K15" s="123"/>
      <c r="L15" s="116"/>
    </row>
    <row r="16" spans="1:12" ht="27" customHeight="1">
      <c r="A16" s="58" t="s">
        <v>462</v>
      </c>
      <c r="B16" s="59" t="s">
        <v>484</v>
      </c>
      <c r="C16" s="56">
        <v>3.7</v>
      </c>
      <c r="D16" s="56"/>
      <c r="E16" s="56">
        <v>3.7</v>
      </c>
      <c r="F16" s="116"/>
      <c r="G16" s="123"/>
      <c r="H16" s="124"/>
      <c r="I16" s="124"/>
      <c r="J16" s="116"/>
      <c r="K16" s="123"/>
      <c r="L16" s="116"/>
    </row>
    <row r="17" spans="1:12" ht="27" customHeight="1">
      <c r="A17" s="58" t="s">
        <v>463</v>
      </c>
      <c r="B17" s="59" t="s">
        <v>485</v>
      </c>
      <c r="C17" s="56">
        <v>1</v>
      </c>
      <c r="D17" s="56"/>
      <c r="E17" s="56">
        <v>1</v>
      </c>
      <c r="F17" s="116"/>
      <c r="G17" s="123"/>
      <c r="H17" s="124"/>
      <c r="I17" s="124"/>
      <c r="J17" s="116"/>
      <c r="K17" s="123"/>
      <c r="L17" s="116"/>
    </row>
    <row r="18" spans="1:12" ht="27" customHeight="1">
      <c r="A18" s="58" t="s">
        <v>464</v>
      </c>
      <c r="B18" s="59" t="s">
        <v>475</v>
      </c>
      <c r="C18" s="56">
        <v>101.96</v>
      </c>
      <c r="D18" s="56"/>
      <c r="E18" s="56">
        <v>101.96</v>
      </c>
      <c r="F18" s="116"/>
      <c r="G18" s="123"/>
      <c r="H18" s="124"/>
      <c r="I18" s="124"/>
      <c r="J18" s="116"/>
      <c r="K18" s="123"/>
      <c r="L18" s="116"/>
    </row>
    <row r="19" spans="1:12" ht="27" customHeight="1">
      <c r="A19" s="58" t="s">
        <v>465</v>
      </c>
      <c r="B19" s="59" t="s">
        <v>486</v>
      </c>
      <c r="C19" s="56">
        <v>101.96</v>
      </c>
      <c r="D19" s="56"/>
      <c r="E19" s="56">
        <v>101.96</v>
      </c>
      <c r="F19" s="116"/>
      <c r="G19" s="123"/>
      <c r="H19" s="124"/>
      <c r="I19" s="124"/>
      <c r="J19" s="116"/>
      <c r="K19" s="123"/>
      <c r="L19" s="116"/>
    </row>
    <row r="20" spans="1:12" ht="27" customHeight="1">
      <c r="A20" s="58" t="s">
        <v>466</v>
      </c>
      <c r="B20" s="59" t="s">
        <v>487</v>
      </c>
      <c r="C20" s="56">
        <v>91.96</v>
      </c>
      <c r="D20" s="56"/>
      <c r="E20" s="56">
        <v>91.96</v>
      </c>
      <c r="F20" s="116"/>
      <c r="G20" s="123"/>
      <c r="H20" s="124"/>
      <c r="I20" s="124"/>
      <c r="J20" s="116"/>
      <c r="K20" s="123"/>
      <c r="L20" s="116"/>
    </row>
    <row r="21" spans="1:12" ht="27" customHeight="1">
      <c r="A21" s="58" t="s">
        <v>467</v>
      </c>
      <c r="B21" s="59" t="s">
        <v>488</v>
      </c>
      <c r="C21" s="56">
        <v>10</v>
      </c>
      <c r="D21" s="56"/>
      <c r="E21" s="56">
        <v>10</v>
      </c>
      <c r="F21" s="116"/>
      <c r="G21" s="123"/>
      <c r="H21" s="124"/>
      <c r="I21" s="124"/>
      <c r="J21" s="116"/>
      <c r="K21" s="123"/>
      <c r="L21" s="116"/>
    </row>
    <row r="22" spans="1:12" ht="27" customHeight="1">
      <c r="A22" s="58" t="s">
        <v>468</v>
      </c>
      <c r="B22" s="59" t="s">
        <v>477</v>
      </c>
      <c r="C22" s="56">
        <v>4.53</v>
      </c>
      <c r="D22" s="56"/>
      <c r="E22" s="56">
        <v>4.53</v>
      </c>
      <c r="F22" s="116"/>
      <c r="G22" s="123"/>
      <c r="H22" s="124"/>
      <c r="I22" s="124"/>
      <c r="J22" s="116"/>
      <c r="K22" s="123"/>
      <c r="L22" s="116"/>
    </row>
    <row r="23" spans="1:12" ht="27" customHeight="1">
      <c r="A23" s="58" t="s">
        <v>469</v>
      </c>
      <c r="B23" s="59" t="s">
        <v>489</v>
      </c>
      <c r="C23" s="56">
        <v>4.53</v>
      </c>
      <c r="D23" s="56"/>
      <c r="E23" s="56">
        <v>4.53</v>
      </c>
      <c r="F23" s="116"/>
      <c r="G23" s="123"/>
      <c r="H23" s="124"/>
      <c r="I23" s="124"/>
      <c r="J23" s="116"/>
      <c r="K23" s="123"/>
      <c r="L23" s="116"/>
    </row>
    <row r="24" spans="1:12" ht="20.100000000000001" customHeight="1">
      <c r="A24" s="58" t="s">
        <v>470</v>
      </c>
      <c r="B24" s="59" t="s">
        <v>490</v>
      </c>
      <c r="C24" s="56">
        <v>4.53</v>
      </c>
      <c r="D24" s="56"/>
      <c r="E24" s="56">
        <v>4.53</v>
      </c>
      <c r="F24" s="56"/>
      <c r="G24" s="74"/>
      <c r="H24" s="72"/>
      <c r="I24" s="72"/>
      <c r="J24" s="56"/>
      <c r="K24" s="74"/>
      <c r="L24" s="56"/>
    </row>
    <row r="25" spans="1:12" s="38" customFormat="1" ht="20.100000000000001" customHeight="1">
      <c r="A25" s="134" t="s">
        <v>417</v>
      </c>
      <c r="B25" s="134"/>
      <c r="C25" s="134"/>
      <c r="D25" s="134"/>
      <c r="E25" s="134"/>
      <c r="F25" s="134"/>
      <c r="G25" s="134"/>
    </row>
    <row r="26" spans="1:12" s="38" customFormat="1" ht="20.100000000000001" customHeight="1">
      <c r="A26" s="132" t="s">
        <v>418</v>
      </c>
      <c r="B26" s="132"/>
      <c r="C26" s="132"/>
      <c r="D26" s="132"/>
      <c r="E26" s="132"/>
      <c r="F26" s="132"/>
      <c r="G26" s="37"/>
    </row>
    <row r="27" spans="1:12" ht="12.75" customHeight="1">
      <c r="B27" s="48"/>
      <c r="C27" s="48"/>
      <c r="D27" s="48"/>
      <c r="F27" s="48"/>
      <c r="G27" s="48"/>
      <c r="H27" s="48"/>
      <c r="I27" s="48"/>
      <c r="J27" s="48"/>
      <c r="K27" s="48"/>
      <c r="L27" s="48"/>
    </row>
    <row r="28" spans="1:12" ht="12.75" customHeight="1">
      <c r="B28" s="48"/>
      <c r="C28" s="48"/>
      <c r="I28" s="48"/>
      <c r="J28" s="48"/>
      <c r="K28" s="48"/>
      <c r="L28" s="48"/>
    </row>
    <row r="29" spans="1:12" ht="12.75" customHeight="1">
      <c r="B29" s="48"/>
      <c r="J29" s="48"/>
      <c r="K29" s="48"/>
    </row>
  </sheetData>
  <mergeCells count="12">
    <mergeCell ref="L5:L6"/>
    <mergeCell ref="A5:B5"/>
    <mergeCell ref="C5:C6"/>
    <mergeCell ref="D5:D6"/>
    <mergeCell ref="E5:E6"/>
    <mergeCell ref="F5:F6"/>
    <mergeCell ref="G5:G6"/>
    <mergeCell ref="K5:K6"/>
    <mergeCell ref="A25:G25"/>
    <mergeCell ref="A26:F26"/>
    <mergeCell ref="H5:I5"/>
    <mergeCell ref="J5:J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5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workbookViewId="0">
      <selection activeCell="H6" sqref="H6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7" width="18" style="40" customWidth="1"/>
    <col min="8" max="8" width="17.375" style="40" bestFit="1" customWidth="1"/>
    <col min="9" max="16384" width="6.875" style="40"/>
  </cols>
  <sheetData>
    <row r="1" spans="1:8" ht="20.100000000000001" customHeight="1">
      <c r="A1" s="39" t="s">
        <v>408</v>
      </c>
      <c r="B1" s="48"/>
    </row>
    <row r="2" spans="1:8" ht="33">
      <c r="A2" s="104" t="s">
        <v>494</v>
      </c>
      <c r="B2" s="112"/>
      <c r="C2" s="112"/>
      <c r="D2" s="112"/>
      <c r="E2" s="112"/>
      <c r="F2" s="112"/>
      <c r="G2" s="112"/>
      <c r="H2" s="105"/>
    </row>
    <row r="3" spans="1:8" ht="20.100000000000001" customHeight="1">
      <c r="A3" s="113"/>
      <c r="B3" s="114"/>
      <c r="C3" s="112"/>
      <c r="D3" s="112"/>
      <c r="E3" s="112"/>
      <c r="F3" s="112"/>
      <c r="G3" s="112"/>
      <c r="H3" s="105"/>
    </row>
    <row r="4" spans="1:8" ht="30.75" customHeight="1">
      <c r="A4" s="45"/>
      <c r="B4" s="44"/>
      <c r="C4" s="45"/>
      <c r="D4" s="45"/>
      <c r="E4" s="45"/>
      <c r="F4" s="45"/>
      <c r="G4" s="45"/>
      <c r="H4" s="65" t="s">
        <v>312</v>
      </c>
    </row>
    <row r="5" spans="1:8" ht="29.25" customHeight="1">
      <c r="A5" s="115" t="s">
        <v>334</v>
      </c>
      <c r="B5" s="115" t="s">
        <v>335</v>
      </c>
      <c r="C5" s="115" t="s">
        <v>317</v>
      </c>
      <c r="D5" s="116" t="s">
        <v>337</v>
      </c>
      <c r="E5" s="115" t="s">
        <v>338</v>
      </c>
      <c r="F5" s="115" t="s">
        <v>409</v>
      </c>
      <c r="G5" s="115" t="s">
        <v>410</v>
      </c>
      <c r="H5" s="115" t="s">
        <v>411</v>
      </c>
    </row>
    <row r="6" spans="1:8" ht="29.25" customHeight="1">
      <c r="A6" s="119"/>
      <c r="B6" s="55" t="s">
        <v>497</v>
      </c>
      <c r="C6" s="56">
        <f>'6 部门收支总表'!D14</f>
        <v>123.24</v>
      </c>
      <c r="D6" s="56">
        <v>113.24</v>
      </c>
      <c r="E6" s="56">
        <v>10</v>
      </c>
      <c r="F6" s="119"/>
      <c r="G6" s="119"/>
      <c r="H6" s="119"/>
    </row>
    <row r="7" spans="1:8" ht="29.25" customHeight="1">
      <c r="A7" s="58" t="s">
        <v>454</v>
      </c>
      <c r="B7" s="59" t="s">
        <v>472</v>
      </c>
      <c r="C7" s="56">
        <v>12.05</v>
      </c>
      <c r="D7" s="56">
        <v>12.05</v>
      </c>
      <c r="E7" s="56"/>
      <c r="F7" s="119"/>
      <c r="G7" s="119"/>
      <c r="H7" s="119"/>
    </row>
    <row r="8" spans="1:8" ht="29.25" customHeight="1">
      <c r="A8" s="58" t="s">
        <v>455</v>
      </c>
      <c r="B8" s="59" t="s">
        <v>478</v>
      </c>
      <c r="C8" s="56">
        <v>12.05</v>
      </c>
      <c r="D8" s="56">
        <v>12.05</v>
      </c>
      <c r="E8" s="56"/>
      <c r="F8" s="119"/>
      <c r="G8" s="119"/>
      <c r="H8" s="119"/>
    </row>
    <row r="9" spans="1:8" ht="29.25" customHeight="1">
      <c r="A9" s="58" t="s">
        <v>456</v>
      </c>
      <c r="B9" s="59" t="s">
        <v>479</v>
      </c>
      <c r="C9" s="56">
        <v>0.02</v>
      </c>
      <c r="D9" s="56">
        <v>0.02</v>
      </c>
      <c r="E9" s="56"/>
      <c r="F9" s="119"/>
      <c r="G9" s="119"/>
      <c r="H9" s="119"/>
    </row>
    <row r="10" spans="1:8" ht="29.25" customHeight="1">
      <c r="A10" s="58" t="s">
        <v>457</v>
      </c>
      <c r="B10" s="59" t="s">
        <v>480</v>
      </c>
      <c r="C10" s="56">
        <v>7.54</v>
      </c>
      <c r="D10" s="56">
        <v>7.54</v>
      </c>
      <c r="E10" s="56"/>
      <c r="F10" s="119"/>
      <c r="G10" s="119"/>
      <c r="H10" s="119"/>
    </row>
    <row r="11" spans="1:8" ht="29.25" customHeight="1">
      <c r="A11" s="58" t="s">
        <v>458</v>
      </c>
      <c r="B11" s="59" t="s">
        <v>481</v>
      </c>
      <c r="C11" s="56">
        <v>3.02</v>
      </c>
      <c r="D11" s="56">
        <v>3.02</v>
      </c>
      <c r="E11" s="56"/>
      <c r="F11" s="119"/>
      <c r="G11" s="119"/>
      <c r="H11" s="119"/>
    </row>
    <row r="12" spans="1:8" ht="29.25" customHeight="1">
      <c r="A12" s="58" t="s">
        <v>459</v>
      </c>
      <c r="B12" s="59" t="s">
        <v>482</v>
      </c>
      <c r="C12" s="56">
        <v>1.48</v>
      </c>
      <c r="D12" s="56">
        <v>1.48</v>
      </c>
      <c r="E12" s="56"/>
      <c r="F12" s="119"/>
      <c r="G12" s="119"/>
      <c r="H12" s="119"/>
    </row>
    <row r="13" spans="1:8" ht="29.25" customHeight="1">
      <c r="A13" s="58" t="s">
        <v>460</v>
      </c>
      <c r="B13" s="59" t="s">
        <v>474</v>
      </c>
      <c r="C13" s="56">
        <v>4.7</v>
      </c>
      <c r="D13" s="56">
        <v>4.7</v>
      </c>
      <c r="E13" s="56"/>
      <c r="F13" s="119"/>
      <c r="G13" s="119"/>
      <c r="H13" s="119"/>
    </row>
    <row r="14" spans="1:8" ht="29.25" customHeight="1">
      <c r="A14" s="58" t="s">
        <v>461</v>
      </c>
      <c r="B14" s="59" t="s">
        <v>483</v>
      </c>
      <c r="C14" s="56">
        <v>4.7</v>
      </c>
      <c r="D14" s="56">
        <v>4.7</v>
      </c>
      <c r="E14" s="56"/>
      <c r="F14" s="119"/>
      <c r="G14" s="119"/>
      <c r="H14" s="119"/>
    </row>
    <row r="15" spans="1:8" ht="29.25" customHeight="1">
      <c r="A15" s="58" t="s">
        <v>462</v>
      </c>
      <c r="B15" s="59" t="s">
        <v>484</v>
      </c>
      <c r="C15" s="56">
        <v>3.7</v>
      </c>
      <c r="D15" s="56">
        <v>3.7</v>
      </c>
      <c r="E15" s="56"/>
      <c r="F15" s="119"/>
      <c r="G15" s="119"/>
      <c r="H15" s="119"/>
    </row>
    <row r="16" spans="1:8" ht="29.25" customHeight="1">
      <c r="A16" s="58" t="s">
        <v>463</v>
      </c>
      <c r="B16" s="59" t="s">
        <v>485</v>
      </c>
      <c r="C16" s="56">
        <v>1</v>
      </c>
      <c r="D16" s="56">
        <v>1</v>
      </c>
      <c r="E16" s="56"/>
      <c r="F16" s="119"/>
      <c r="G16" s="119"/>
      <c r="H16" s="119"/>
    </row>
    <row r="17" spans="1:9" ht="29.25" customHeight="1">
      <c r="A17" s="58" t="s">
        <v>464</v>
      </c>
      <c r="B17" s="59" t="s">
        <v>475</v>
      </c>
      <c r="C17" s="56">
        <v>101.96</v>
      </c>
      <c r="D17" s="56">
        <v>91.96</v>
      </c>
      <c r="E17" s="56">
        <v>10</v>
      </c>
      <c r="F17" s="119"/>
      <c r="G17" s="119"/>
      <c r="H17" s="119"/>
    </row>
    <row r="18" spans="1:9" ht="29.25" customHeight="1">
      <c r="A18" s="58" t="s">
        <v>465</v>
      </c>
      <c r="B18" s="59" t="s">
        <v>486</v>
      </c>
      <c r="C18" s="56">
        <v>101.96</v>
      </c>
      <c r="D18" s="56">
        <v>91.96</v>
      </c>
      <c r="E18" s="56">
        <v>10</v>
      </c>
      <c r="F18" s="119"/>
      <c r="G18" s="119"/>
      <c r="H18" s="119"/>
    </row>
    <row r="19" spans="1:9" ht="29.25" customHeight="1">
      <c r="A19" s="58" t="s">
        <v>466</v>
      </c>
      <c r="B19" s="59" t="s">
        <v>487</v>
      </c>
      <c r="C19" s="56">
        <v>91.96</v>
      </c>
      <c r="D19" s="56">
        <v>91.96</v>
      </c>
      <c r="E19" s="56"/>
      <c r="F19" s="119"/>
      <c r="G19" s="119"/>
      <c r="H19" s="119"/>
    </row>
    <row r="20" spans="1:9" ht="29.25" customHeight="1">
      <c r="A20" s="58" t="s">
        <v>467</v>
      </c>
      <c r="B20" s="59" t="s">
        <v>488</v>
      </c>
      <c r="C20" s="56">
        <v>10</v>
      </c>
      <c r="D20" s="56"/>
      <c r="E20" s="56">
        <v>10</v>
      </c>
      <c r="F20" s="119"/>
      <c r="G20" s="119"/>
      <c r="H20" s="119"/>
    </row>
    <row r="21" spans="1:9" ht="29.25" customHeight="1">
      <c r="A21" s="58" t="s">
        <v>468</v>
      </c>
      <c r="B21" s="59" t="s">
        <v>477</v>
      </c>
      <c r="C21" s="56">
        <v>4.53</v>
      </c>
      <c r="D21" s="56">
        <v>4.53</v>
      </c>
      <c r="E21" s="56"/>
      <c r="F21" s="119"/>
      <c r="G21" s="119"/>
      <c r="H21" s="119"/>
    </row>
    <row r="22" spans="1:9" ht="29.25" customHeight="1">
      <c r="A22" s="58" t="s">
        <v>469</v>
      </c>
      <c r="B22" s="59" t="s">
        <v>489</v>
      </c>
      <c r="C22" s="56">
        <v>4.53</v>
      </c>
      <c r="D22" s="56">
        <v>4.53</v>
      </c>
      <c r="E22" s="56"/>
      <c r="F22" s="119"/>
      <c r="G22" s="119"/>
      <c r="H22" s="119"/>
    </row>
    <row r="23" spans="1:9" ht="29.25" customHeight="1">
      <c r="A23" s="58" t="s">
        <v>470</v>
      </c>
      <c r="B23" s="59" t="s">
        <v>490</v>
      </c>
      <c r="C23" s="56">
        <v>4.53</v>
      </c>
      <c r="D23" s="56">
        <v>4.53</v>
      </c>
      <c r="E23" s="56"/>
      <c r="F23" s="119"/>
      <c r="G23" s="119"/>
      <c r="H23" s="119"/>
    </row>
    <row r="24" spans="1:9" ht="18.75" customHeight="1">
      <c r="A24" s="48" t="s">
        <v>419</v>
      </c>
      <c r="B24" s="48"/>
      <c r="C24" s="48"/>
      <c r="D24" s="48"/>
      <c r="E24" s="48"/>
      <c r="F24" s="48"/>
      <c r="G24" s="48"/>
      <c r="H24" s="48"/>
    </row>
    <row r="25" spans="1:9" ht="23.25" customHeight="1">
      <c r="A25" s="150" t="s">
        <v>423</v>
      </c>
      <c r="B25" s="150"/>
      <c r="C25" s="150"/>
      <c r="D25" s="150"/>
      <c r="E25" s="150"/>
      <c r="F25" s="150"/>
      <c r="G25" s="150"/>
      <c r="H25" s="150"/>
    </row>
    <row r="26" spans="1:9" ht="12.75" customHeight="1">
      <c r="A26" s="48"/>
      <c r="B26" s="48"/>
      <c r="D26" s="48"/>
      <c r="E26" s="48"/>
      <c r="F26" s="48"/>
      <c r="G26" s="48"/>
      <c r="H26" s="48"/>
    </row>
    <row r="27" spans="1:9" ht="12.75" customHeight="1">
      <c r="A27" s="48"/>
      <c r="B27" s="48"/>
      <c r="D27" s="48"/>
      <c r="E27" s="48"/>
      <c r="F27" s="48"/>
      <c r="G27" s="48"/>
      <c r="H27" s="48"/>
      <c r="I27" s="48"/>
    </row>
    <row r="28" spans="1:9" ht="12.75" customHeight="1">
      <c r="A28" s="48"/>
      <c r="B28" s="48"/>
      <c r="D28" s="48"/>
      <c r="E28" s="48"/>
      <c r="F28" s="48"/>
      <c r="G28" s="48"/>
      <c r="H28" s="48"/>
    </row>
    <row r="29" spans="1:9" ht="12.75" customHeight="1">
      <c r="A29" s="48"/>
      <c r="B29" s="48"/>
      <c r="D29" s="48"/>
      <c r="E29" s="48"/>
      <c r="F29" s="48"/>
      <c r="G29" s="48"/>
    </row>
    <row r="30" spans="1:9" ht="12.75" customHeight="1">
      <c r="A30" s="48"/>
      <c r="B30" s="48"/>
      <c r="C30" s="48"/>
      <c r="D30" s="48"/>
      <c r="E30" s="48"/>
      <c r="F30" s="48"/>
      <c r="G30" s="48"/>
      <c r="I30" s="48"/>
    </row>
    <row r="31" spans="1:9" ht="12.75" customHeight="1">
      <c r="B31" s="48"/>
      <c r="F31" s="48"/>
      <c r="G31" s="48"/>
      <c r="H31" s="48"/>
    </row>
  </sheetData>
  <mergeCells count="1">
    <mergeCell ref="A25:H2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2019-02-18T07:56:27Z</cp:lastPrinted>
  <dcterms:created xsi:type="dcterms:W3CDTF">2015-06-05T18:19:34Z</dcterms:created>
  <dcterms:modified xsi:type="dcterms:W3CDTF">2023-08-08T02:39:14Z</dcterms:modified>
</cp:coreProperties>
</file>