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 tabRatio="935" activeTab="5"/>
  </bookViews>
  <sheets>
    <sheet name="表1、财政拨款收支预算总表" sheetId="1" r:id="rId1"/>
    <sheet name="表2、一般公共预算财政拨款支出表" sheetId="2" r:id="rId2"/>
    <sheet name="表3、一般公共预算财政拨款基本支出表" sheetId="3" r:id="rId3"/>
    <sheet name="表4、一般公共预算“三公”经费支出表" sheetId="4" r:id="rId4"/>
    <sheet name="表5、政府性基金预算支出表" sheetId="5" r:id="rId5"/>
    <sheet name="表6、部门收支总表" sheetId="6" r:id="rId6"/>
    <sheet name="表7、部门收入总表" sheetId="7" r:id="rId7"/>
    <sheet name="表8、部门支出总表" sheetId="8" r:id="rId8"/>
  </sheets>
  <definedNames>
    <definedName name="_xlnm.Print_Area" localSheetId="0">表1、财政拨款收支预算总表!$A$1:$G$26</definedName>
    <definedName name="_xlnm.Print_Area" localSheetId="3">表4、一般公共预算“三公”经费支出表!$A$1:$L$8</definedName>
    <definedName name="_xlnm.Print_Area" localSheetId="4">表5、政府性基金预算支出表!$A$1:$E$15</definedName>
    <definedName name="_xlnm.Print_Area" localSheetId="5">表6、部门收支总表!$A$1:$D$25</definedName>
    <definedName name="_xlnm.Print_Area" localSheetId="6">表7、部门收入总表!$A$2:$L$24</definedName>
    <definedName name="_xlnm.Print_Area" localSheetId="7">表8、部门支出总表!$A$1:$H$21</definedName>
  </definedNames>
  <calcPr calcId="152511"/>
</workbook>
</file>

<file path=xl/calcChain.xml><?xml version="1.0" encoding="utf-8"?>
<calcChain xmlns="http://schemas.openxmlformats.org/spreadsheetml/2006/main">
  <c r="C21" i="8" l="1"/>
  <c r="C20" i="8"/>
  <c r="C19" i="8"/>
  <c r="C18" i="8"/>
  <c r="C17" i="8"/>
  <c r="C16" i="8"/>
  <c r="C6" i="8" s="1"/>
  <c r="E6" i="8"/>
  <c r="D6" i="8"/>
  <c r="C24" i="7"/>
  <c r="C23" i="7"/>
  <c r="C22" i="7"/>
  <c r="C21" i="7"/>
  <c r="C20" i="7"/>
  <c r="C19" i="7"/>
  <c r="C7" i="7" s="1"/>
  <c r="C15" i="7"/>
  <c r="C11" i="7"/>
  <c r="E7" i="7"/>
  <c r="D7" i="7"/>
  <c r="D16" i="6"/>
  <c r="C51" i="3"/>
  <c r="C50" i="3"/>
  <c r="C49" i="3"/>
  <c r="C48" i="3"/>
  <c r="C47" i="3"/>
  <c r="C46" i="3"/>
  <c r="C45" i="3"/>
  <c r="C44" i="3"/>
  <c r="C43" i="3"/>
  <c r="D42" i="3"/>
  <c r="C42" i="3" s="1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E18" i="3"/>
  <c r="C18" i="3"/>
  <c r="C17" i="3"/>
  <c r="C16" i="3"/>
  <c r="C15" i="3"/>
  <c r="C14" i="3"/>
  <c r="C13" i="3"/>
  <c r="C12" i="3"/>
  <c r="C11" i="3"/>
  <c r="C10" i="3"/>
  <c r="D9" i="3"/>
  <c r="D8" i="3" s="1"/>
  <c r="C9" i="3"/>
  <c r="E8" i="3"/>
  <c r="D20" i="2"/>
  <c r="D19" i="2"/>
  <c r="F7" i="2"/>
  <c r="E7" i="2"/>
  <c r="D7" i="2"/>
  <c r="C7" i="2"/>
  <c r="E21" i="1"/>
  <c r="D21" i="1"/>
  <c r="B21" i="1"/>
  <c r="E7" i="1"/>
  <c r="D7" i="1"/>
  <c r="C8" i="3" l="1"/>
</calcChain>
</file>

<file path=xl/sharedStrings.xml><?xml version="1.0" encoding="utf-8"?>
<sst xmlns="http://schemas.openxmlformats.org/spreadsheetml/2006/main" count="339" uniqueCount="212">
  <si>
    <t>附件3</t>
  </si>
  <si>
    <t>重庆市巴南区南温泉风景旅游管理处2017年财政拨款收支预算总表</t>
  </si>
  <si>
    <t>公开01表</t>
  </si>
  <si>
    <t>单位： 元</t>
  </si>
  <si>
    <t>收入</t>
  </si>
  <si>
    <t>支出</t>
  </si>
  <si>
    <t>项目</t>
  </si>
  <si>
    <t>预算数</t>
  </si>
  <si>
    <t>合计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</si>
  <si>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</si>
  <si>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</si>
  <si>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</si>
  <si>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</si>
  <si>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</si>
  <si>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</si>
  <si>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</si>
  <si>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</si>
  <si>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</si>
  <si>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</si>
  <si>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</si>
  <si>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医疗卫生与计划生育支出</t>
  </si>
  <si>
    <t>二、上年结转</t>
  </si>
  <si>
    <t>城乡社区规划与管理</t>
  </si>
  <si>
    <t>商业服务业等支出</t>
  </si>
  <si>
    <t>住房保障支出</t>
  </si>
  <si>
    <t>……</t>
  </si>
  <si>
    <t>二、结转下年</t>
  </si>
  <si>
    <t>收入总计</t>
  </si>
  <si>
    <t>支出总计</t>
  </si>
  <si>
    <t>备注：具体科目根据实际情况填写。</t>
  </si>
  <si>
    <t>附件4</t>
  </si>
  <si>
    <t>重庆市巴南区南温泉风景旅游管理处2017年一般公共预算财政拨款支出表</t>
  </si>
  <si>
    <t>公开02表</t>
  </si>
  <si>
    <t>功能分类科目</t>
  </si>
  <si>
    <t>2016年预算数</t>
  </si>
  <si>
    <t>2017年预算数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</si>
  <si>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</si>
  <si>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</si>
  <si>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</si>
  <si>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</si>
  <si>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</si>
  <si>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</si>
  <si>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</si>
  <si>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</si>
  <si>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</si>
  <si>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</si>
  <si>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</si>
  <si>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</si>
  <si>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</si>
  <si>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</si>
  <si>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</si>
  <si>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r>
      <rPr>
        <sz val="12"/>
        <rFont val="宋体"/>
        <family val="3"/>
        <charset val="134"/>
      </rPr>
      <t xml:space="preserve">    210110</t>
    </r>
    <r>
      <rPr>
        <sz val="12"/>
        <rFont val="宋体"/>
        <family val="3"/>
        <charset val="134"/>
      </rPr>
      <t>2</t>
    </r>
  </si>
  <si>
    <t xml:space="preserve">    事业单位医疗</t>
  </si>
  <si>
    <t>212</t>
  </si>
  <si>
    <t>城乡社区支出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</si>
  <si>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</si>
  <si>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</si>
  <si>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</si>
  <si>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</si>
  <si>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>216</t>
  </si>
  <si>
    <t xml:space="preserve">  21602</t>
  </si>
  <si>
    <t xml:space="preserve">  商业流通事务</t>
  </si>
  <si>
    <t xml:space="preserve">   2160250</t>
  </si>
  <si>
    <t xml:space="preserve">    事业运行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</si>
  <si>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</si>
  <si>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</si>
  <si>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</si>
  <si>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</si>
  <si>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</si>
  <si>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备注：本表反映2017年当年一般公共预算财政拨款支出情况；具体科目根据实际情况填写。</t>
  </si>
  <si>
    <t>附件5</t>
  </si>
  <si>
    <t>重庆市巴南区南温泉风景旅游管理处2017年一般公共预算财政拨款基本支出表</t>
  </si>
  <si>
    <t>公开03表</t>
  </si>
  <si>
    <t>经济分类科目</t>
  </si>
  <si>
    <t>2017年基本支出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</si>
  <si>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</si>
  <si>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</si>
  <si>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</si>
  <si>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</si>
  <si>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</si>
  <si>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</si>
  <si>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</si>
  <si>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</si>
  <si>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</si>
  <si>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</si>
  <si>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</si>
  <si>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</si>
  <si>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</si>
  <si>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</si>
  <si>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</si>
  <si>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</si>
  <si>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</si>
  <si>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</si>
  <si>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</si>
  <si>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绩效工资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</si>
  <si>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</si>
  <si>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</si>
  <si>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</si>
  <si>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</si>
  <si>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</si>
  <si>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</si>
  <si>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</si>
  <si>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</si>
  <si>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</si>
  <si>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</si>
  <si>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</si>
  <si>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</si>
  <si>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</si>
  <si>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</si>
  <si>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</si>
  <si>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</si>
  <si>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</si>
  <si>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手续费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</si>
  <si>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</si>
  <si>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</si>
  <si>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</si>
  <si>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</si>
  <si>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</si>
  <si>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</si>
  <si>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</si>
  <si>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</si>
  <si>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</si>
  <si>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</si>
  <si>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</si>
  <si>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</si>
  <si>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</si>
  <si>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</si>
  <si>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</si>
  <si>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</si>
  <si>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</si>
  <si>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</si>
  <si>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</si>
  <si>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</si>
  <si>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</si>
  <si>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</si>
  <si>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</si>
  <si>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</si>
  <si>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30232</t>
  </si>
  <si>
    <t xml:space="preserve">  职工教育经费</t>
  </si>
  <si>
    <t xml:space="preserve">  30233</t>
  </si>
  <si>
    <t xml:space="preserve">  党建经费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</si>
  <si>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</si>
  <si>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</si>
  <si>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</si>
  <si>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</si>
  <si>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</si>
  <si>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</si>
  <si>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</si>
  <si>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</si>
  <si>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</si>
  <si>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</si>
  <si>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0303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</si>
  <si>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保留津补贴</t>
    </r>
  </si>
  <si>
    <t xml:space="preserve">  30304</t>
  </si>
  <si>
    <t xml:space="preserve">  其他补贴</t>
  </si>
  <si>
    <t xml:space="preserve">  30305</t>
  </si>
  <si>
    <t xml:space="preserve">  生活补助</t>
  </si>
  <si>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0306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</si>
  <si>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离退休补贴</t>
    </r>
  </si>
  <si>
    <t xml:space="preserve">  30307</t>
  </si>
  <si>
    <t xml:space="preserve">  医疗费</t>
  </si>
  <si>
    <t xml:space="preserve">  30311</t>
  </si>
  <si>
    <t xml:space="preserve">  住房公积金</t>
  </si>
  <si>
    <t xml:space="preserve">  30399</t>
  </si>
  <si>
    <t xml:space="preserve">  其他对个人和家庭的补助支出</t>
  </si>
  <si>
    <t>附件6</t>
  </si>
  <si>
    <t xml:space="preserve"> 重庆市巴南区南温泉风景旅游管理处2017年一般公共预算“三公”经费支出表</t>
  </si>
  <si>
    <t>公开04表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</si>
  <si>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</si>
  <si>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</si>
  <si>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</si>
  <si>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</si>
  <si>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</si>
  <si>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附件7</t>
  </si>
  <si>
    <t>重庆市巴南区南温泉风景旅游管理处2017年政府性基金预算支出表</t>
  </si>
  <si>
    <t>公开05表</t>
  </si>
  <si>
    <t>本年政府性基金预算财政拨款支出</t>
  </si>
  <si>
    <t>本单位无政府性基金收支，故此表无数据</t>
  </si>
  <si>
    <t>备注：本单位无政府性基金收支，故此表无数据。</t>
  </si>
  <si>
    <t>附件8</t>
  </si>
  <si>
    <t>重庆市巴南区南温泉风景旅游管理处2017年部门（单位）收支总表</t>
  </si>
  <si>
    <t>公开06表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</si>
  <si>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</si>
  <si>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</si>
  <si>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</si>
  <si>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</si>
  <si>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</si>
  <si>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</si>
  <si>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</si>
  <si>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</si>
  <si>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</si>
  <si>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</si>
  <si>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备注：上年结转金额应与2016年部门决算结转下年数据一致。</t>
  </si>
  <si>
    <t>附件9</t>
  </si>
  <si>
    <t>重庆市巴南区南温泉风景旅游管理处2017年部门（单位）收入总表</t>
  </si>
  <si>
    <t>公开07表</t>
  </si>
  <si>
    <t>科目</t>
  </si>
  <si>
    <t>一般公共预算拨款收入</t>
  </si>
  <si>
    <t>金额</t>
  </si>
  <si>
    <t>其中：教育收费</t>
  </si>
  <si>
    <t xml:space="preserve">    2101199</t>
  </si>
  <si>
    <t xml:space="preserve">    其他行政事业单位医疗支出</t>
  </si>
  <si>
    <t>附件10</t>
  </si>
  <si>
    <t>重庆市巴南区南温泉风景旅游管理处2017年部门（单位）支出总表</t>
  </si>
  <si>
    <t>公开08表</t>
  </si>
  <si>
    <t>上缴上级支出</t>
  </si>
  <si>
    <t>事业单位经营支出</t>
  </si>
  <si>
    <t>对下级单位补助支出</t>
  </si>
  <si>
    <t xml:space="preserve">    归口管理的事业单位离退休</t>
  </si>
  <si>
    <t xml:space="preserve">   事业单位医疗</t>
  </si>
  <si>
    <t>政府性基金预算拨款收入</t>
    <phoneticPr fontId="19" type="noConversion"/>
  </si>
  <si>
    <t>一般公共预算拨款收入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</si>
</sst>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_ "/>
    <numFmt numFmtId="179" formatCode=";;"/>
  </numFmts>
  <fonts count="20">
    <font>
      <sz val="11"/>
      <color indexed="8"/>
      <name val="宋体"/>
      <charset val="134"/>
    </font>
    <font>
      <sz val="9"/>
      <name val="宋体"/>
      <charset val="134"/>
    </font>
    <font>
      <sz val="14"/>
      <name val="方正黑体_GBK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楷体_GB2312"/>
      <charset val="134"/>
    </font>
    <font>
      <sz val="10"/>
      <name val="宋体"/>
      <family val="3"/>
      <charset val="134"/>
    </font>
    <font>
      <b/>
      <sz val="16"/>
      <name val="方正小标宋_GBK"/>
      <family val="4"/>
      <charset val="134"/>
    </font>
    <font>
      <b/>
      <sz val="20"/>
      <name val="华文中宋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Continuous"/>
    </xf>
    <xf numFmtId="0" fontId="5" fillId="0" borderId="0" xfId="0" applyNumberFormat="1" applyFont="1" applyFill="1" applyAlignment="1" applyProtection="1">
      <alignment horizontal="centerContinuous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7" xfId="0" applyNumberFormat="1" applyFont="1" applyFill="1" applyBorder="1" applyAlignment="1" applyProtection="1">
      <alignment horizontal="right" vertical="center" wrapText="1"/>
    </xf>
    <xf numFmtId="4" fontId="6" fillId="0" borderId="8" xfId="0" applyNumberFormat="1" applyFont="1" applyFill="1" applyBorder="1" applyAlignment="1" applyProtection="1">
      <alignment horizontal="right" vertical="center" wrapText="1"/>
    </xf>
    <xf numFmtId="49" fontId="7" fillId="0" borderId="7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4" fillId="0" borderId="0" xfId="0" applyFont="1" applyFill="1" applyAlignment="1">
      <alignment horizontal="centerContinuous"/>
    </xf>
    <xf numFmtId="0" fontId="15" fillId="0" borderId="0" xfId="0" applyFont="1" applyFill="1" applyAlignment="1"/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/>
    <xf numFmtId="4" fontId="6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Fill="1" applyAlignment="1" applyProtection="1">
      <alignment horizontal="centerContinuous"/>
    </xf>
    <xf numFmtId="49" fontId="6" fillId="0" borderId="2" xfId="0" applyNumberFormat="1" applyFont="1" applyFill="1" applyBorder="1" applyAlignment="1" applyProtection="1"/>
    <xf numFmtId="179" fontId="6" fillId="0" borderId="2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4" fontId="6" fillId="0" borderId="6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</xf>
    <xf numFmtId="179" fontId="6" fillId="0" borderId="7" xfId="0" applyNumberFormat="1" applyFont="1" applyFill="1" applyBorder="1" applyAlignment="1" applyProtection="1">
      <alignment vertical="center"/>
    </xf>
    <xf numFmtId="4" fontId="6" fillId="0" borderId="10" xfId="0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vertical="center"/>
    </xf>
    <xf numFmtId="179" fontId="6" fillId="0" borderId="7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179" fontId="6" fillId="0" borderId="6" xfId="0" applyNumberFormat="1" applyFont="1" applyFill="1" applyBorder="1" applyAlignment="1" applyProtection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/>
    </xf>
    <xf numFmtId="4" fontId="6" fillId="0" borderId="14" xfId="0" applyNumberFormat="1" applyFont="1" applyFill="1" applyBorder="1" applyAlignment="1" applyProtection="1">
      <alignment horizontal="right" vertical="center" wrapText="1"/>
    </xf>
    <xf numFmtId="0" fontId="7" fillId="0" borderId="7" xfId="0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78" fontId="1" fillId="0" borderId="0" xfId="0" applyNumberFormat="1" applyFont="1" applyFill="1" applyAlignment="1"/>
    <xf numFmtId="178" fontId="14" fillId="0" borderId="0" xfId="0" applyNumberFormat="1" applyFont="1" applyFill="1" applyAlignment="1">
      <alignment horizontal="centerContinuous"/>
    </xf>
    <xf numFmtId="178" fontId="6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vertical="center"/>
    </xf>
    <xf numFmtId="178" fontId="6" fillId="0" borderId="2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6" fillId="0" borderId="3" xfId="0" applyNumberFormat="1" applyFont="1" applyFill="1" applyBorder="1" applyAlignment="1" applyProtection="1">
      <alignment horizontal="right" vertical="center"/>
    </xf>
    <xf numFmtId="178" fontId="6" fillId="0" borderId="9" xfId="0" applyNumberFormat="1" applyFont="1" applyFill="1" applyBorder="1" applyAlignment="1" applyProtection="1">
      <alignment horizontal="right" vertical="center"/>
    </xf>
    <xf numFmtId="178" fontId="6" fillId="0" borderId="2" xfId="0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vertical="center" wrapText="1"/>
    </xf>
    <xf numFmtId="178" fontId="0" fillId="0" borderId="1" xfId="0" applyNumberFormat="1" applyFont="1" applyBorder="1" applyAlignment="1">
      <alignment horizontal="right" vertical="center"/>
    </xf>
    <xf numFmtId="178" fontId="18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Border="1">
      <alignment vertical="center"/>
    </xf>
    <xf numFmtId="178" fontId="6" fillId="0" borderId="1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2" fillId="0" borderId="0" xfId="0" applyFont="1" applyAlignment="1"/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5" fillId="0" borderId="8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G4" sqref="G4"/>
    </sheetView>
  </sheetViews>
  <sheetFormatPr defaultColWidth="9" defaultRowHeight="13.5"/>
  <cols>
    <col min="1" max="1" width="23.25" customWidth="1"/>
    <col min="2" max="2" width="17" customWidth="1"/>
    <col min="3" max="3" width="21.25" customWidth="1"/>
    <col min="4" max="4" width="17" customWidth="1"/>
    <col min="5" max="5" width="15.5" customWidth="1"/>
    <col min="6" max="7" width="17" customWidth="1"/>
  </cols>
  <sheetData>
    <row r="1" spans="1:7" s="1" customFormat="1" ht="24" customHeight="1">
      <c r="A1" s="89" t="s">
        <v>0</v>
      </c>
      <c r="B1" s="89"/>
    </row>
    <row r="2" spans="1:7" s="1" customFormat="1" ht="33.75" customHeight="1">
      <c r="A2" s="90" t="s">
        <v>1</v>
      </c>
      <c r="B2" s="90"/>
      <c r="C2" s="90"/>
      <c r="D2" s="90"/>
      <c r="E2" s="90"/>
      <c r="F2" s="90"/>
      <c r="G2" s="90"/>
    </row>
    <row r="3" spans="1:7" ht="14.25">
      <c r="G3" s="5" t="s">
        <v>2</v>
      </c>
    </row>
    <row r="4" spans="1:7" ht="15.75" customHeight="1">
      <c r="G4" s="30" t="s">
        <v>3</v>
      </c>
    </row>
    <row r="5" spans="1:7">
      <c r="A5" s="91" t="s">
        <v>4</v>
      </c>
      <c r="B5" s="91"/>
      <c r="C5" s="91" t="s">
        <v>5</v>
      </c>
      <c r="D5" s="91"/>
      <c r="E5" s="91"/>
      <c r="F5" s="91"/>
      <c r="G5" s="91"/>
    </row>
    <row r="6" spans="1:7" ht="27">
      <c r="A6" s="32" t="s">
        <v>6</v>
      </c>
      <c r="B6" s="32" t="s">
        <v>7</v>
      </c>
      <c r="C6" s="32" t="s">
        <v>6</v>
      </c>
      <c r="D6" s="32" t="s">
        <v>8</v>
      </c>
      <c r="E6" s="82" t="s">
        <v>9</v>
      </c>
      <c r="F6" s="82" t="s">
        <v>10</v>
      </c>
      <c r="G6" s="82" t="s">
        <v>11</v>
      </c>
    </row>
    <row r="7" spans="1:7" ht="14.25">
      <c r="A7" s="33" t="s">
        <v>12</v>
      </c>
      <c r="B7" s="83">
        <v>8152869.6299999999</v>
      </c>
      <c r="C7" s="33" t="s">
        <v>13</v>
      </c>
      <c r="D7" s="84">
        <f>SUM(D8:D15)</f>
        <v>8152869.6299999999</v>
      </c>
      <c r="E7" s="84">
        <f>SUM(E8:E15)</f>
        <v>8152869.6299999999</v>
      </c>
      <c r="F7" s="33"/>
      <c r="G7" s="33"/>
    </row>
    <row r="8" spans="1:7" ht="14.25">
      <c r="A8" s="33" t="s">
        <v>14</v>
      </c>
      <c r="B8" s="83">
        <v>8152869.6299999999</v>
      </c>
      <c r="C8" s="33" t="s">
        <v>15</v>
      </c>
      <c r="D8" s="85">
        <v>0</v>
      </c>
      <c r="E8" s="85">
        <v>0</v>
      </c>
      <c r="F8" s="33"/>
      <c r="G8" s="33"/>
    </row>
    <row r="9" spans="1:7" ht="12" customHeight="1">
      <c r="A9" s="33" t="s">
        <v>16</v>
      </c>
      <c r="B9" s="35"/>
      <c r="C9" s="33" t="s">
        <v>17</v>
      </c>
      <c r="D9" s="85"/>
      <c r="E9" s="85"/>
      <c r="F9" s="33"/>
      <c r="G9" s="33"/>
    </row>
    <row r="10" spans="1:7">
      <c r="A10" s="33" t="s">
        <v>18</v>
      </c>
      <c r="B10" s="35"/>
      <c r="C10" s="33" t="s">
        <v>19</v>
      </c>
      <c r="D10" s="85">
        <v>3542335.2</v>
      </c>
      <c r="E10" s="85">
        <v>3542335.2</v>
      </c>
      <c r="F10" s="33"/>
      <c r="G10" s="33"/>
    </row>
    <row r="11" spans="1:7">
      <c r="A11" s="33"/>
      <c r="B11" s="35"/>
      <c r="C11" s="33" t="s">
        <v>20</v>
      </c>
      <c r="D11" s="84">
        <v>373686.57</v>
      </c>
      <c r="E11" s="84">
        <v>373686.57</v>
      </c>
      <c r="F11" s="33"/>
      <c r="G11" s="33"/>
    </row>
    <row r="12" spans="1:7">
      <c r="A12" s="33" t="s">
        <v>21</v>
      </c>
      <c r="B12" s="35">
        <v>0</v>
      </c>
      <c r="C12" s="34" t="s">
        <v>22</v>
      </c>
      <c r="D12" s="35">
        <v>590000</v>
      </c>
      <c r="E12" s="35">
        <v>590000</v>
      </c>
      <c r="F12" s="33"/>
      <c r="G12" s="33"/>
    </row>
    <row r="13" spans="1:7">
      <c r="A13" s="33" t="s">
        <v>14</v>
      </c>
      <c r="B13" s="35">
        <v>0</v>
      </c>
      <c r="C13" s="34" t="s">
        <v>23</v>
      </c>
      <c r="D13" s="35">
        <v>3505892.64</v>
      </c>
      <c r="E13" s="35">
        <v>3505892.64</v>
      </c>
      <c r="F13" s="33"/>
      <c r="G13" s="33"/>
    </row>
    <row r="14" spans="1:7">
      <c r="A14" s="33" t="s">
        <v>16</v>
      </c>
      <c r="B14" s="35"/>
      <c r="C14" s="33" t="s">
        <v>24</v>
      </c>
      <c r="D14" s="85">
        <v>140955.22</v>
      </c>
      <c r="E14" s="85">
        <v>140955.22</v>
      </c>
      <c r="F14" s="33"/>
      <c r="G14" s="33"/>
    </row>
    <row r="15" spans="1:7">
      <c r="A15" s="33" t="s">
        <v>18</v>
      </c>
      <c r="B15" s="35"/>
      <c r="C15" s="33" t="s">
        <v>25</v>
      </c>
      <c r="D15" s="86"/>
      <c r="E15" s="86"/>
      <c r="F15" s="33"/>
      <c r="G15" s="33"/>
    </row>
    <row r="16" spans="1:7">
      <c r="A16" s="33"/>
      <c r="B16" s="35"/>
      <c r="C16" s="33"/>
      <c r="D16" s="86"/>
      <c r="E16" s="86"/>
      <c r="F16" s="33"/>
      <c r="G16" s="33"/>
    </row>
    <row r="17" spans="1:7">
      <c r="A17" s="33"/>
      <c r="B17" s="35"/>
      <c r="C17" s="33"/>
      <c r="D17" s="86"/>
      <c r="E17" s="86"/>
      <c r="F17" s="33"/>
      <c r="G17" s="33"/>
    </row>
    <row r="18" spans="1:7">
      <c r="A18" s="33"/>
      <c r="B18" s="35"/>
      <c r="C18" s="33"/>
      <c r="D18" s="86"/>
      <c r="E18" s="86"/>
      <c r="F18" s="33"/>
      <c r="G18" s="33"/>
    </row>
    <row r="19" spans="1:7">
      <c r="A19" s="33"/>
      <c r="B19" s="35"/>
      <c r="C19" s="33"/>
      <c r="D19" s="86"/>
      <c r="E19" s="86"/>
      <c r="F19" s="33"/>
      <c r="G19" s="33"/>
    </row>
    <row r="20" spans="1:7">
      <c r="A20" s="33"/>
      <c r="B20" s="35"/>
      <c r="C20" s="33" t="s">
        <v>26</v>
      </c>
      <c r="D20" s="86"/>
      <c r="E20" s="86"/>
      <c r="F20" s="33"/>
      <c r="G20" s="33"/>
    </row>
    <row r="21" spans="1:7" ht="14.25">
      <c r="A21" s="32" t="s">
        <v>27</v>
      </c>
      <c r="B21" s="87">
        <f>B7+B12</f>
        <v>8152869.6299999999</v>
      </c>
      <c r="C21" s="32" t="s">
        <v>28</v>
      </c>
      <c r="D21" s="84">
        <f>D7+D20</f>
        <v>8152869.6299999999</v>
      </c>
      <c r="E21" s="84">
        <f>E7+E20</f>
        <v>8152869.6299999999</v>
      </c>
      <c r="F21" s="33"/>
      <c r="G21" s="33"/>
    </row>
    <row r="22" spans="1:7">
      <c r="A22" s="88" t="s">
        <v>29</v>
      </c>
    </row>
  </sheetData>
  <mergeCells count="4">
    <mergeCell ref="A1:B1"/>
    <mergeCell ref="A2:G2"/>
    <mergeCell ref="A5:B5"/>
    <mergeCell ref="C5:G5"/>
  </mergeCells>
  <phoneticPr fontId="19" type="noConversion"/>
  <printOptions horizontalCentered="1"/>
  <pageMargins left="0" right="0" top="0.97986111111111096" bottom="0.97986111111111096" header="0" footer="0"/>
  <pageSetup paperSize="9" fitToHeight="1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Zeros="0" workbookViewId="0">
      <selection activeCell="B31" sqref="B31"/>
    </sheetView>
  </sheetViews>
  <sheetFormatPr defaultColWidth="6.875" defaultRowHeight="12.75" customHeight="1"/>
  <cols>
    <col min="1" max="1" width="16.125" style="2" customWidth="1"/>
    <col min="2" max="2" width="36.125" style="2" customWidth="1"/>
    <col min="3" max="3" width="16.5" style="71" customWidth="1"/>
    <col min="4" max="4" width="17.875" style="2" customWidth="1"/>
    <col min="5" max="5" width="16.875" style="2" customWidth="1"/>
    <col min="6" max="6" width="17.875" style="2" customWidth="1"/>
    <col min="7" max="7" width="6.875" style="2"/>
    <col min="8" max="8" width="11.375" style="2" customWidth="1"/>
    <col min="9" max="16384" width="6.875" style="2"/>
  </cols>
  <sheetData>
    <row r="1" spans="1:8" s="1" customFormat="1" ht="24" customHeight="1">
      <c r="A1" s="89" t="s">
        <v>30</v>
      </c>
      <c r="B1" s="89"/>
    </row>
    <row r="2" spans="1:8" ht="25.5" customHeight="1">
      <c r="A2" s="90" t="s">
        <v>31</v>
      </c>
      <c r="B2" s="90"/>
      <c r="C2" s="90"/>
      <c r="D2" s="90"/>
      <c r="E2" s="90"/>
      <c r="F2" s="90"/>
    </row>
    <row r="3" spans="1:8" ht="15" customHeight="1">
      <c r="A3" s="41"/>
      <c r="B3" s="41"/>
      <c r="C3" s="72"/>
      <c r="D3" s="41"/>
      <c r="E3" s="41"/>
      <c r="F3" s="5" t="s">
        <v>32</v>
      </c>
    </row>
    <row r="4" spans="1:8" ht="15" customHeight="1">
      <c r="A4" s="6"/>
      <c r="B4" s="6"/>
      <c r="C4" s="73"/>
      <c r="D4" s="6"/>
      <c r="E4" s="6"/>
      <c r="F4" s="74" t="s">
        <v>3</v>
      </c>
    </row>
    <row r="5" spans="1:8" ht="15.95" customHeight="1">
      <c r="A5" s="92" t="s">
        <v>33</v>
      </c>
      <c r="B5" s="92"/>
      <c r="C5" s="93" t="s">
        <v>34</v>
      </c>
      <c r="D5" s="92" t="s">
        <v>35</v>
      </c>
      <c r="E5" s="92"/>
      <c r="F5" s="92"/>
    </row>
    <row r="6" spans="1:8" ht="15.95" customHeight="1">
      <c r="A6" s="43" t="s">
        <v>36</v>
      </c>
      <c r="B6" s="43" t="s">
        <v>37</v>
      </c>
      <c r="C6" s="94"/>
      <c r="D6" s="43" t="s">
        <v>38</v>
      </c>
      <c r="E6" s="43" t="s">
        <v>39</v>
      </c>
      <c r="F6" s="43" t="s">
        <v>40</v>
      </c>
    </row>
    <row r="7" spans="1:8" ht="20.100000000000001" customHeight="1">
      <c r="A7" s="9"/>
      <c r="B7" s="75" t="s">
        <v>8</v>
      </c>
      <c r="C7" s="76">
        <f>C8+C12+C21+C18</f>
        <v>8000178.9700000007</v>
      </c>
      <c r="D7" s="76">
        <f>D8+D12+D15+D18+D21</f>
        <v>8152869.6299999999</v>
      </c>
      <c r="E7" s="76">
        <f>E8+E12+E18+E21</f>
        <v>6412869.6299999999</v>
      </c>
      <c r="F7" s="76">
        <f>F15+F18</f>
        <v>1740000</v>
      </c>
      <c r="H7" s="71"/>
    </row>
    <row r="8" spans="1:8" ht="20.100000000000001" customHeight="1">
      <c r="A8" s="9" t="s">
        <v>41</v>
      </c>
      <c r="B8" s="75" t="s">
        <v>19</v>
      </c>
      <c r="C8" s="76">
        <v>3263670</v>
      </c>
      <c r="D8" s="77">
        <v>3542335.2</v>
      </c>
      <c r="E8" s="77">
        <v>3542335.2</v>
      </c>
      <c r="F8" s="78"/>
    </row>
    <row r="9" spans="1:8" ht="20.100000000000001" customHeight="1">
      <c r="A9" s="9" t="s">
        <v>42</v>
      </c>
      <c r="B9" s="75" t="s">
        <v>43</v>
      </c>
      <c r="C9" s="76">
        <v>3263670</v>
      </c>
      <c r="D9" s="77">
        <v>3542335.2</v>
      </c>
      <c r="E9" s="77">
        <v>3542335.2</v>
      </c>
      <c r="F9" s="78"/>
    </row>
    <row r="10" spans="1:8" ht="20.100000000000001" customHeight="1">
      <c r="A10" s="9" t="s">
        <v>44</v>
      </c>
      <c r="B10" s="75" t="s">
        <v>45</v>
      </c>
      <c r="C10" s="76">
        <v>3263670</v>
      </c>
      <c r="D10" s="77">
        <v>3542335.2</v>
      </c>
      <c r="E10" s="77">
        <v>3542335.2</v>
      </c>
      <c r="F10" s="78"/>
    </row>
    <row r="11" spans="1:8" ht="20.100000000000001" customHeight="1">
      <c r="A11" s="9" t="s">
        <v>46</v>
      </c>
      <c r="B11" s="75" t="s">
        <v>47</v>
      </c>
      <c r="C11" s="76"/>
      <c r="D11" s="79"/>
      <c r="E11" s="80"/>
      <c r="F11" s="78"/>
    </row>
    <row r="12" spans="1:8" ht="20.100000000000001" customHeight="1">
      <c r="A12" s="9" t="s">
        <v>48</v>
      </c>
      <c r="B12" s="75" t="s">
        <v>20</v>
      </c>
      <c r="C12" s="76">
        <v>394458.63</v>
      </c>
      <c r="D12" s="77">
        <v>373686.57</v>
      </c>
      <c r="E12" s="77">
        <v>373686.57</v>
      </c>
      <c r="F12" s="77"/>
    </row>
    <row r="13" spans="1:8" ht="20.100000000000001" customHeight="1">
      <c r="A13" s="9" t="s">
        <v>49</v>
      </c>
      <c r="B13" s="75" t="s">
        <v>50</v>
      </c>
      <c r="C13" s="76">
        <v>394458.63</v>
      </c>
      <c r="D13" s="77">
        <v>373686.57</v>
      </c>
      <c r="E13" s="77">
        <v>373686.57</v>
      </c>
      <c r="F13" s="77"/>
    </row>
    <row r="14" spans="1:8" ht="20.100000000000001" customHeight="1">
      <c r="A14" s="13" t="s">
        <v>51</v>
      </c>
      <c r="B14" s="81" t="s">
        <v>52</v>
      </c>
      <c r="C14" s="76">
        <v>394458.63</v>
      </c>
      <c r="D14" s="77">
        <v>373686.57</v>
      </c>
      <c r="E14" s="77">
        <v>373686.57</v>
      </c>
      <c r="F14" s="77"/>
    </row>
    <row r="15" spans="1:8" ht="20.100000000000001" customHeight="1">
      <c r="A15" s="9" t="s">
        <v>53</v>
      </c>
      <c r="B15" s="10" t="s">
        <v>54</v>
      </c>
      <c r="C15" s="76"/>
      <c r="D15" s="11">
        <v>590000</v>
      </c>
      <c r="E15" s="12">
        <v>0</v>
      </c>
      <c r="F15" s="12">
        <v>590000</v>
      </c>
    </row>
    <row r="16" spans="1:8" ht="20.100000000000001" customHeight="1">
      <c r="A16" s="9" t="s">
        <v>55</v>
      </c>
      <c r="B16" s="10" t="s">
        <v>56</v>
      </c>
      <c r="C16" s="76"/>
      <c r="D16" s="11">
        <v>590000</v>
      </c>
      <c r="E16" s="12">
        <v>0</v>
      </c>
      <c r="F16" s="12">
        <v>590000</v>
      </c>
    </row>
    <row r="17" spans="1:6" ht="20.100000000000001" customHeight="1">
      <c r="A17" s="9" t="s">
        <v>57</v>
      </c>
      <c r="B17" s="10" t="s">
        <v>58</v>
      </c>
      <c r="C17" s="76"/>
      <c r="D17" s="11">
        <v>590000</v>
      </c>
      <c r="E17" s="12">
        <v>0</v>
      </c>
      <c r="F17" s="12">
        <v>590000</v>
      </c>
    </row>
    <row r="18" spans="1:6" ht="20.100000000000001" customHeight="1">
      <c r="A18" s="9" t="s">
        <v>59</v>
      </c>
      <c r="B18" s="10" t="s">
        <v>23</v>
      </c>
      <c r="C18" s="76">
        <v>4170611.14</v>
      </c>
      <c r="D18" s="11">
        <v>3505892.64</v>
      </c>
      <c r="E18" s="12">
        <v>2355892.64</v>
      </c>
      <c r="F18" s="12">
        <v>1150000</v>
      </c>
    </row>
    <row r="19" spans="1:6" ht="20.100000000000001" customHeight="1">
      <c r="A19" s="9" t="s">
        <v>60</v>
      </c>
      <c r="B19" s="10" t="s">
        <v>61</v>
      </c>
      <c r="C19" s="76">
        <v>4170611.14</v>
      </c>
      <c r="D19" s="11">
        <f>E19+F19</f>
        <v>3505892.64</v>
      </c>
      <c r="E19" s="12">
        <v>2355892.64</v>
      </c>
      <c r="F19" s="12">
        <v>1150000</v>
      </c>
    </row>
    <row r="20" spans="1:6" ht="20.100000000000001" customHeight="1">
      <c r="A20" s="9" t="s">
        <v>62</v>
      </c>
      <c r="B20" s="10" t="s">
        <v>63</v>
      </c>
      <c r="C20" s="76">
        <v>4170611.14</v>
      </c>
      <c r="D20" s="11">
        <f>E20+F20</f>
        <v>3505892.64</v>
      </c>
      <c r="E20" s="12">
        <v>2355892.64</v>
      </c>
      <c r="F20" s="12">
        <v>1150000</v>
      </c>
    </row>
    <row r="21" spans="1:6" ht="20.100000000000001" customHeight="1">
      <c r="A21" s="9" t="s">
        <v>64</v>
      </c>
      <c r="B21" s="75" t="s">
        <v>24</v>
      </c>
      <c r="C21" s="76">
        <v>171439.2</v>
      </c>
      <c r="D21" s="79">
        <v>140955.22</v>
      </c>
      <c r="E21" s="80">
        <v>140955.22</v>
      </c>
      <c r="F21" s="78"/>
    </row>
    <row r="22" spans="1:6" ht="20.100000000000001" customHeight="1">
      <c r="A22" s="9" t="s">
        <v>65</v>
      </c>
      <c r="B22" s="75" t="s">
        <v>66</v>
      </c>
      <c r="C22" s="76">
        <v>171439.2</v>
      </c>
      <c r="D22" s="79">
        <v>140955.22</v>
      </c>
      <c r="E22" s="80">
        <v>140955.22</v>
      </c>
      <c r="F22" s="78"/>
    </row>
    <row r="23" spans="1:6" ht="20.100000000000001" customHeight="1">
      <c r="A23" s="9" t="s">
        <v>67</v>
      </c>
      <c r="B23" s="75" t="s">
        <v>68</v>
      </c>
      <c r="C23" s="76">
        <v>171439.2</v>
      </c>
      <c r="D23" s="79">
        <v>140955.22</v>
      </c>
      <c r="E23" s="80">
        <v>140955.22</v>
      </c>
      <c r="F23" s="78"/>
    </row>
    <row r="24" spans="1:6" ht="20.100000000000001" customHeight="1">
      <c r="A24" s="70" t="s">
        <v>69</v>
      </c>
    </row>
  </sheetData>
  <mergeCells count="5">
    <mergeCell ref="A1:B1"/>
    <mergeCell ref="A2:F2"/>
    <mergeCell ref="A5:B5"/>
    <mergeCell ref="D5:F5"/>
    <mergeCell ref="C5:C6"/>
  </mergeCells>
  <phoneticPr fontId="19" type="noConversion"/>
  <printOptions horizontalCentered="1"/>
  <pageMargins left="0" right="0" top="0.43263888888888902" bottom="0.97986111111111096" header="0" footer="0"/>
  <pageSetup paperSize="9" fitToHeight="1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Zeros="0" topLeftCell="A21" zoomScale="85" zoomScaleNormal="85" workbookViewId="0">
      <selection activeCell="H8" sqref="H8"/>
    </sheetView>
  </sheetViews>
  <sheetFormatPr defaultColWidth="6.875" defaultRowHeight="20.100000000000001" customHeight="1"/>
  <cols>
    <col min="1" max="1" width="12.25" style="2" customWidth="1"/>
    <col min="2" max="2" width="33.375" style="2" customWidth="1"/>
    <col min="3" max="5" width="20.625" style="2" customWidth="1"/>
    <col min="6" max="16384" width="6.875" style="2"/>
  </cols>
  <sheetData>
    <row r="1" spans="1:5" s="1" customFormat="1" ht="24" customHeight="1">
      <c r="A1" s="89" t="s">
        <v>70</v>
      </c>
      <c r="B1" s="89"/>
    </row>
    <row r="2" spans="1:5" ht="34.5" customHeight="1">
      <c r="A2" s="95" t="s">
        <v>71</v>
      </c>
      <c r="B2" s="95"/>
      <c r="C2" s="95"/>
      <c r="D2" s="95"/>
      <c r="E2" s="95"/>
    </row>
    <row r="3" spans="1:5" ht="18.75" customHeight="1">
      <c r="A3" s="50"/>
      <c r="B3" s="50"/>
      <c r="C3" s="50"/>
      <c r="D3" s="50"/>
      <c r="E3" s="50"/>
    </row>
    <row r="4" spans="1:5" ht="20.100000000000001" customHeight="1">
      <c r="A4" s="51"/>
      <c r="B4" s="51"/>
      <c r="C4" s="51"/>
      <c r="D4" s="51"/>
      <c r="E4" s="5" t="s">
        <v>72</v>
      </c>
    </row>
    <row r="5" spans="1:5" s="42" customFormat="1" ht="20.100000000000001" customHeight="1">
      <c r="A5" s="6"/>
      <c r="B5" s="6"/>
      <c r="C5" s="6"/>
      <c r="D5" s="6"/>
      <c r="E5" s="7" t="s">
        <v>3</v>
      </c>
    </row>
    <row r="6" spans="1:5" s="42" customFormat="1" ht="20.100000000000001" customHeight="1">
      <c r="A6" s="92" t="s">
        <v>73</v>
      </c>
      <c r="B6" s="92"/>
      <c r="C6" s="96" t="s">
        <v>74</v>
      </c>
      <c r="D6" s="92"/>
      <c r="E6" s="92"/>
    </row>
    <row r="7" spans="1:5" s="42" customFormat="1" ht="20.100000000000001" customHeight="1">
      <c r="A7" s="43" t="s">
        <v>36</v>
      </c>
      <c r="B7" s="43" t="s">
        <v>37</v>
      </c>
      <c r="C7" s="43" t="s">
        <v>8</v>
      </c>
      <c r="D7" s="43" t="s">
        <v>75</v>
      </c>
      <c r="E7" s="43" t="s">
        <v>76</v>
      </c>
    </row>
    <row r="8" spans="1:5" s="42" customFormat="1" ht="20.100000000000001" customHeight="1">
      <c r="A8" s="52" t="s">
        <v>77</v>
      </c>
      <c r="B8" s="53" t="s">
        <v>78</v>
      </c>
      <c r="C8" s="12">
        <f>C9+C18+C42</f>
        <v>6412869.6299999999</v>
      </c>
      <c r="D8" s="12">
        <f>D9+D18+D42</f>
        <v>5837787.4100000001</v>
      </c>
      <c r="E8" s="12">
        <f>E9+E18+E42</f>
        <v>575082.22</v>
      </c>
    </row>
    <row r="9" spans="1:5" s="42" customFormat="1" ht="20.100000000000001" customHeight="1">
      <c r="A9" s="54" t="s">
        <v>79</v>
      </c>
      <c r="B9" s="55" t="s">
        <v>80</v>
      </c>
      <c r="C9" s="56">
        <f>D9+E9</f>
        <v>1596996.99</v>
      </c>
      <c r="D9" s="56">
        <f>SUM(D10:D17)</f>
        <v>1596996.99</v>
      </c>
      <c r="E9" s="57"/>
    </row>
    <row r="10" spans="1:5" s="42" customFormat="1" ht="20.100000000000001" customHeight="1">
      <c r="A10" s="54" t="s">
        <v>81</v>
      </c>
      <c r="B10" s="58" t="s">
        <v>82</v>
      </c>
      <c r="C10" s="56">
        <f t="shared" ref="C10" si="0">D10+E10</f>
        <v>522213.12</v>
      </c>
      <c r="D10" s="21">
        <v>522213.12</v>
      </c>
      <c r="E10" s="26"/>
    </row>
    <row r="11" spans="1:5" s="42" customFormat="1" ht="20.100000000000001" customHeight="1">
      <c r="A11" s="54" t="s">
        <v>83</v>
      </c>
      <c r="B11" s="58" t="s">
        <v>84</v>
      </c>
      <c r="C11" s="56">
        <f t="shared" ref="C11:C51" si="1">D11+E11</f>
        <v>20433.599999999999</v>
      </c>
      <c r="D11" s="59">
        <v>20433.599999999999</v>
      </c>
      <c r="E11" s="12"/>
    </row>
    <row r="12" spans="1:5" s="42" customFormat="1" ht="20.100000000000001" customHeight="1">
      <c r="A12" s="54" t="s">
        <v>85</v>
      </c>
      <c r="B12" s="58" t="s">
        <v>86</v>
      </c>
      <c r="C12" s="56">
        <f t="shared" si="1"/>
        <v>0</v>
      </c>
      <c r="D12" s="59"/>
      <c r="E12" s="12"/>
    </row>
    <row r="13" spans="1:5" s="42" customFormat="1" ht="20.100000000000001" customHeight="1">
      <c r="A13" s="54" t="s">
        <v>87</v>
      </c>
      <c r="B13" s="58" t="s">
        <v>88</v>
      </c>
      <c r="C13" s="56">
        <f t="shared" si="1"/>
        <v>211432.83</v>
      </c>
      <c r="D13" s="26">
        <v>211432.83</v>
      </c>
      <c r="E13" s="12"/>
    </row>
    <row r="14" spans="1:5" s="42" customFormat="1" ht="20.100000000000001" customHeight="1">
      <c r="A14" s="54" t="s">
        <v>89</v>
      </c>
      <c r="B14" s="58" t="s">
        <v>90</v>
      </c>
      <c r="C14" s="56">
        <f t="shared" si="1"/>
        <v>0</v>
      </c>
      <c r="D14" s="26"/>
      <c r="E14" s="60"/>
    </row>
    <row r="15" spans="1:5" s="42" customFormat="1" ht="20.100000000000001" customHeight="1">
      <c r="A15" s="54" t="s">
        <v>91</v>
      </c>
      <c r="B15" s="58" t="s">
        <v>92</v>
      </c>
      <c r="C15" s="56">
        <f t="shared" si="1"/>
        <v>0</v>
      </c>
      <c r="D15" s="26"/>
      <c r="E15" s="26"/>
    </row>
    <row r="16" spans="1:5" s="42" customFormat="1" ht="20.100000000000001" customHeight="1">
      <c r="A16" s="61" t="s">
        <v>93</v>
      </c>
      <c r="B16" s="62" t="s">
        <v>94</v>
      </c>
      <c r="C16" s="56">
        <f t="shared" si="1"/>
        <v>343717.44</v>
      </c>
      <c r="D16" s="26">
        <v>343717.44</v>
      </c>
      <c r="E16" s="12"/>
    </row>
    <row r="17" spans="1:5" s="42" customFormat="1" ht="20.100000000000001" customHeight="1">
      <c r="A17" s="54" t="s">
        <v>95</v>
      </c>
      <c r="B17" s="58" t="s">
        <v>96</v>
      </c>
      <c r="C17" s="56">
        <f t="shared" si="1"/>
        <v>499200</v>
      </c>
      <c r="D17" s="26">
        <v>499200</v>
      </c>
      <c r="E17" s="12"/>
    </row>
    <row r="18" spans="1:5" s="42" customFormat="1" ht="20.100000000000001" customHeight="1">
      <c r="A18" s="63" t="s">
        <v>97</v>
      </c>
      <c r="B18" s="64" t="s">
        <v>98</v>
      </c>
      <c r="C18" s="56">
        <f t="shared" si="1"/>
        <v>575082.22</v>
      </c>
      <c r="D18" s="65"/>
      <c r="E18" s="60">
        <f>SUM(E19:E41)</f>
        <v>575082.22</v>
      </c>
    </row>
    <row r="19" spans="1:5" s="42" customFormat="1" ht="20.100000000000001" customHeight="1">
      <c r="A19" s="18" t="s">
        <v>99</v>
      </c>
      <c r="B19" s="66" t="s">
        <v>100</v>
      </c>
      <c r="C19" s="56">
        <f t="shared" si="1"/>
        <v>100000</v>
      </c>
      <c r="D19" s="26"/>
      <c r="E19" s="57">
        <v>100000</v>
      </c>
    </row>
    <row r="20" spans="1:5" s="42" customFormat="1" ht="20.100000000000001" customHeight="1">
      <c r="A20" s="18" t="s">
        <v>101</v>
      </c>
      <c r="B20" s="66" t="s">
        <v>102</v>
      </c>
      <c r="C20" s="56">
        <f t="shared" si="1"/>
        <v>0</v>
      </c>
      <c r="D20" s="26"/>
      <c r="E20" s="57"/>
    </row>
    <row r="21" spans="1:5" s="42" customFormat="1" ht="20.100000000000001" customHeight="1">
      <c r="A21" s="18" t="s">
        <v>103</v>
      </c>
      <c r="B21" s="66" t="s">
        <v>104</v>
      </c>
      <c r="C21" s="56">
        <f t="shared" si="1"/>
        <v>25000</v>
      </c>
      <c r="D21" s="26"/>
      <c r="E21" s="57">
        <v>25000</v>
      </c>
    </row>
    <row r="22" spans="1:5" s="42" customFormat="1" ht="20.100000000000001" customHeight="1">
      <c r="A22" s="18" t="s">
        <v>105</v>
      </c>
      <c r="B22" s="66" t="s">
        <v>106</v>
      </c>
      <c r="C22" s="56">
        <f t="shared" si="1"/>
        <v>0</v>
      </c>
      <c r="D22" s="26"/>
      <c r="E22" s="57"/>
    </row>
    <row r="23" spans="1:5" s="42" customFormat="1" ht="20.100000000000001" customHeight="1">
      <c r="A23" s="18" t="s">
        <v>107</v>
      </c>
      <c r="B23" s="66" t="s">
        <v>108</v>
      </c>
      <c r="C23" s="56">
        <f t="shared" si="1"/>
        <v>0</v>
      </c>
      <c r="D23" s="26"/>
      <c r="E23" s="57"/>
    </row>
    <row r="24" spans="1:5" s="42" customFormat="1" ht="20.100000000000001" customHeight="1">
      <c r="A24" s="18" t="s">
        <v>109</v>
      </c>
      <c r="B24" s="66" t="s">
        <v>110</v>
      </c>
      <c r="C24" s="56">
        <f t="shared" si="1"/>
        <v>20000</v>
      </c>
      <c r="D24" s="26"/>
      <c r="E24" s="57">
        <v>20000</v>
      </c>
    </row>
    <row r="25" spans="1:5" s="42" customFormat="1" ht="20.100000000000001" customHeight="1">
      <c r="A25" s="18" t="s">
        <v>111</v>
      </c>
      <c r="B25" s="66" t="s">
        <v>112</v>
      </c>
      <c r="C25" s="56">
        <f t="shared" si="1"/>
        <v>1000</v>
      </c>
      <c r="D25" s="26"/>
      <c r="E25" s="67">
        <v>1000</v>
      </c>
    </row>
    <row r="26" spans="1:5" s="42" customFormat="1" ht="20.100000000000001" customHeight="1">
      <c r="A26" s="18" t="s">
        <v>113</v>
      </c>
      <c r="B26" s="66" t="s">
        <v>114</v>
      </c>
      <c r="C26" s="56">
        <f t="shared" si="1"/>
        <v>0</v>
      </c>
      <c r="D26" s="26"/>
      <c r="E26" s="67"/>
    </row>
    <row r="27" spans="1:5" s="42" customFormat="1" ht="20.100000000000001" customHeight="1">
      <c r="A27" s="18" t="s">
        <v>115</v>
      </c>
      <c r="B27" s="66" t="s">
        <v>116</v>
      </c>
      <c r="C27" s="56">
        <f t="shared" si="1"/>
        <v>0</v>
      </c>
      <c r="D27" s="26"/>
      <c r="E27" s="26"/>
    </row>
    <row r="28" spans="1:5" s="42" customFormat="1" ht="20.100000000000001" customHeight="1">
      <c r="A28" s="18" t="s">
        <v>117</v>
      </c>
      <c r="B28" s="66" t="s">
        <v>118</v>
      </c>
      <c r="C28" s="56">
        <f t="shared" si="1"/>
        <v>10000</v>
      </c>
      <c r="D28" s="26"/>
      <c r="E28" s="26">
        <v>10000</v>
      </c>
    </row>
    <row r="29" spans="1:5" s="42" customFormat="1" ht="20.100000000000001" customHeight="1">
      <c r="A29" s="18" t="s">
        <v>119</v>
      </c>
      <c r="B29" s="66" t="s">
        <v>120</v>
      </c>
      <c r="C29" s="56">
        <f t="shared" si="1"/>
        <v>0</v>
      </c>
      <c r="D29" s="26"/>
      <c r="E29" s="12"/>
    </row>
    <row r="30" spans="1:5" s="42" customFormat="1" ht="20.100000000000001" customHeight="1">
      <c r="A30" s="18" t="s">
        <v>121</v>
      </c>
      <c r="B30" s="66" t="s">
        <v>122</v>
      </c>
      <c r="C30" s="56">
        <f t="shared" si="1"/>
        <v>0</v>
      </c>
      <c r="D30" s="26"/>
      <c r="E30" s="12"/>
    </row>
    <row r="31" spans="1:5" s="42" customFormat="1" ht="20.100000000000001" customHeight="1">
      <c r="A31" s="18" t="s">
        <v>123</v>
      </c>
      <c r="B31" s="66" t="s">
        <v>124</v>
      </c>
      <c r="C31" s="56">
        <f t="shared" si="1"/>
        <v>20000</v>
      </c>
      <c r="D31" s="26"/>
      <c r="E31" s="12">
        <v>20000</v>
      </c>
    </row>
    <row r="32" spans="1:5" s="42" customFormat="1" ht="20.100000000000001" customHeight="1">
      <c r="A32" s="18" t="s">
        <v>125</v>
      </c>
      <c r="B32" s="66" t="s">
        <v>126</v>
      </c>
      <c r="C32" s="56">
        <f t="shared" si="1"/>
        <v>30000</v>
      </c>
      <c r="D32" s="26"/>
      <c r="E32" s="12">
        <v>30000</v>
      </c>
    </row>
    <row r="33" spans="1:5" s="42" customFormat="1" ht="20.100000000000001" customHeight="1">
      <c r="A33" s="18" t="s">
        <v>127</v>
      </c>
      <c r="B33" s="66" t="s">
        <v>128</v>
      </c>
      <c r="C33" s="56">
        <f t="shared" si="1"/>
        <v>0</v>
      </c>
      <c r="D33" s="26"/>
      <c r="E33" s="60"/>
    </row>
    <row r="34" spans="1:5" s="42" customFormat="1" ht="20.100000000000001" customHeight="1">
      <c r="A34" s="54" t="s">
        <v>129</v>
      </c>
      <c r="B34" s="66" t="s">
        <v>130</v>
      </c>
      <c r="C34" s="56">
        <f t="shared" si="1"/>
        <v>0</v>
      </c>
      <c r="D34" s="26"/>
      <c r="E34" s="26"/>
    </row>
    <row r="35" spans="1:5" s="42" customFormat="1" ht="20.100000000000001" customHeight="1">
      <c r="A35" s="54" t="s">
        <v>131</v>
      </c>
      <c r="B35" s="66" t="s">
        <v>132</v>
      </c>
      <c r="C35" s="56">
        <f t="shared" si="1"/>
        <v>22800.41</v>
      </c>
      <c r="D35" s="20">
        <v>0</v>
      </c>
      <c r="E35" s="11">
        <v>22800.41</v>
      </c>
    </row>
    <row r="36" spans="1:5" s="42" customFormat="1" ht="20.100000000000001" customHeight="1">
      <c r="A36" s="54" t="s">
        <v>133</v>
      </c>
      <c r="B36" s="66" t="s">
        <v>134</v>
      </c>
      <c r="C36" s="56">
        <f t="shared" si="1"/>
        <v>66501.2</v>
      </c>
      <c r="D36" s="26">
        <v>0</v>
      </c>
      <c r="E36" s="60">
        <v>66501.2</v>
      </c>
    </row>
    <row r="37" spans="1:5" s="42" customFormat="1" ht="20.100000000000001" customHeight="1">
      <c r="A37" s="54" t="s">
        <v>135</v>
      </c>
      <c r="B37" s="66" t="s">
        <v>136</v>
      </c>
      <c r="C37" s="56">
        <f t="shared" si="1"/>
        <v>150000</v>
      </c>
      <c r="D37" s="26">
        <v>0</v>
      </c>
      <c r="E37" s="57">
        <v>150000</v>
      </c>
    </row>
    <row r="38" spans="1:5" s="42" customFormat="1" ht="20.100000000000001" customHeight="1">
      <c r="A38" s="61" t="s">
        <v>137</v>
      </c>
      <c r="B38" s="68" t="s">
        <v>138</v>
      </c>
      <c r="C38" s="56">
        <f t="shared" si="1"/>
        <v>1780.27</v>
      </c>
      <c r="D38" s="26">
        <v>0</v>
      </c>
      <c r="E38" s="57">
        <v>1780.27</v>
      </c>
    </row>
    <row r="39" spans="1:5" s="42" customFormat="1" ht="20.100000000000001" customHeight="1">
      <c r="A39" s="61" t="s">
        <v>139</v>
      </c>
      <c r="B39" s="68" t="s">
        <v>140</v>
      </c>
      <c r="C39" s="56">
        <f t="shared" si="1"/>
        <v>19000.34</v>
      </c>
      <c r="D39" s="26">
        <v>0</v>
      </c>
      <c r="E39" s="57">
        <v>19000.34</v>
      </c>
    </row>
    <row r="40" spans="1:5" s="42" customFormat="1" ht="20.100000000000001" customHeight="1">
      <c r="A40" s="54" t="s">
        <v>141</v>
      </c>
      <c r="B40" s="66" t="s">
        <v>142</v>
      </c>
      <c r="C40" s="56">
        <f t="shared" si="1"/>
        <v>1000</v>
      </c>
      <c r="D40" s="59"/>
      <c r="E40" s="57">
        <v>1000</v>
      </c>
    </row>
    <row r="41" spans="1:5" s="42" customFormat="1" ht="20.100000000000001" customHeight="1">
      <c r="A41" s="54" t="s">
        <v>143</v>
      </c>
      <c r="B41" s="66" t="s">
        <v>144</v>
      </c>
      <c r="C41" s="56">
        <f t="shared" si="1"/>
        <v>108000</v>
      </c>
      <c r="D41" s="59"/>
      <c r="E41" s="26">
        <v>108000</v>
      </c>
    </row>
    <row r="42" spans="1:5" s="42" customFormat="1" ht="20.100000000000001" customHeight="1">
      <c r="A42" s="54" t="s">
        <v>145</v>
      </c>
      <c r="B42" s="55" t="s">
        <v>146</v>
      </c>
      <c r="C42" s="56">
        <f t="shared" si="1"/>
        <v>4240790.42</v>
      </c>
      <c r="D42" s="69">
        <f>SUM(D43:D51)</f>
        <v>4240790.42</v>
      </c>
      <c r="E42" s="60"/>
    </row>
    <row r="43" spans="1:5" s="42" customFormat="1" ht="20.100000000000001" customHeight="1">
      <c r="A43" s="54" t="s">
        <v>147</v>
      </c>
      <c r="B43" s="66" t="s">
        <v>148</v>
      </c>
      <c r="C43" s="56">
        <f t="shared" si="1"/>
        <v>0</v>
      </c>
      <c r="D43" s="21"/>
      <c r="E43" s="26"/>
    </row>
    <row r="44" spans="1:5" s="42" customFormat="1" ht="20.100000000000001" customHeight="1">
      <c r="A44" s="54" t="s">
        <v>149</v>
      </c>
      <c r="B44" s="66" t="s">
        <v>150</v>
      </c>
      <c r="C44" s="56">
        <f t="shared" si="1"/>
        <v>1306610.3999999999</v>
      </c>
      <c r="D44" s="59">
        <v>1306610.3999999999</v>
      </c>
      <c r="E44" s="12"/>
    </row>
    <row r="45" spans="1:5" s="42" customFormat="1" ht="20.100000000000001" customHeight="1">
      <c r="A45" s="61" t="s">
        <v>151</v>
      </c>
      <c r="B45" s="68" t="s">
        <v>152</v>
      </c>
      <c r="C45" s="56">
        <f t="shared" si="1"/>
        <v>127728</v>
      </c>
      <c r="D45" s="59">
        <v>127728</v>
      </c>
      <c r="E45" s="12"/>
    </row>
    <row r="46" spans="1:5" s="42" customFormat="1" ht="20.100000000000001" customHeight="1">
      <c r="A46" s="61" t="s">
        <v>153</v>
      </c>
      <c r="B46" s="68" t="s">
        <v>154</v>
      </c>
      <c r="C46" s="56">
        <f t="shared" si="1"/>
        <v>210480</v>
      </c>
      <c r="D46" s="59">
        <v>210480</v>
      </c>
      <c r="E46" s="12"/>
    </row>
    <row r="47" spans="1:5" s="42" customFormat="1" ht="20.100000000000001" customHeight="1">
      <c r="A47" s="54" t="s">
        <v>155</v>
      </c>
      <c r="B47" s="66" t="s">
        <v>156</v>
      </c>
      <c r="C47" s="56">
        <f t="shared" si="1"/>
        <v>0</v>
      </c>
      <c r="D47" s="59"/>
      <c r="E47" s="12"/>
    </row>
    <row r="48" spans="1:5" s="42" customFormat="1" ht="20.100000000000001" customHeight="1">
      <c r="A48" s="61" t="s">
        <v>157</v>
      </c>
      <c r="B48" s="68" t="s">
        <v>158</v>
      </c>
      <c r="C48" s="56">
        <f t="shared" si="1"/>
        <v>1897516.8</v>
      </c>
      <c r="D48" s="59">
        <v>1897516.8</v>
      </c>
      <c r="E48" s="12"/>
    </row>
    <row r="49" spans="1:5" s="42" customFormat="1" ht="20.100000000000001" customHeight="1">
      <c r="A49" s="54" t="s">
        <v>159</v>
      </c>
      <c r="B49" s="66" t="s">
        <v>160</v>
      </c>
      <c r="C49" s="56">
        <f t="shared" si="1"/>
        <v>174000</v>
      </c>
      <c r="D49" s="59">
        <v>174000</v>
      </c>
      <c r="E49" s="12"/>
    </row>
    <row r="50" spans="1:5" s="42" customFormat="1" ht="20.100000000000001" customHeight="1">
      <c r="A50" s="54" t="s">
        <v>161</v>
      </c>
      <c r="B50" s="66" t="s">
        <v>162</v>
      </c>
      <c r="C50" s="56">
        <f t="shared" si="1"/>
        <v>140955.22</v>
      </c>
      <c r="D50" s="59">
        <v>140955.22</v>
      </c>
      <c r="E50" s="12"/>
    </row>
    <row r="51" spans="1:5" s="42" customFormat="1" ht="20.100000000000001" customHeight="1">
      <c r="A51" s="54" t="s">
        <v>163</v>
      </c>
      <c r="B51" s="66" t="s">
        <v>164</v>
      </c>
      <c r="C51" s="65">
        <f t="shared" si="1"/>
        <v>383500</v>
      </c>
      <c r="D51" s="59">
        <v>383500</v>
      </c>
      <c r="E51" s="12"/>
    </row>
    <row r="52" spans="1:5" ht="20.100000000000001" customHeight="1">
      <c r="A52" s="70" t="s">
        <v>29</v>
      </c>
    </row>
  </sheetData>
  <mergeCells count="4">
    <mergeCell ref="A1:B1"/>
    <mergeCell ref="A2:E2"/>
    <mergeCell ref="A6:B6"/>
    <mergeCell ref="C6:E6"/>
  </mergeCells>
  <phoneticPr fontId="19" type="noConversion"/>
  <printOptions horizontalCentered="1"/>
  <pageMargins left="0.30972222222222201" right="0.34930555555555598" top="0.34930555555555598" bottom="0.97986111111111096" header="0" footer="0"/>
  <pageSetup paperSize="9" scale="7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workbookViewId="0">
      <selection activeCell="L4" sqref="L4"/>
    </sheetView>
  </sheetViews>
  <sheetFormatPr defaultColWidth="6.875" defaultRowHeight="12.75" customHeight="1"/>
  <cols>
    <col min="1" max="12" width="11.625" style="2" customWidth="1"/>
    <col min="13" max="16384" width="6.875" style="2"/>
  </cols>
  <sheetData>
    <row r="1" spans="1:12" s="1" customFormat="1" ht="24" customHeight="1">
      <c r="A1" s="89" t="s">
        <v>165</v>
      </c>
      <c r="B1" s="89"/>
    </row>
    <row r="2" spans="1:12" ht="28.5" customHeight="1">
      <c r="A2" s="97" t="s">
        <v>166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0.100000000000001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5" t="s">
        <v>167</v>
      </c>
    </row>
    <row r="4" spans="1:12" ht="20.100000000000001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7" t="s">
        <v>3</v>
      </c>
    </row>
    <row r="5" spans="1:12" ht="20.100000000000001" customHeight="1">
      <c r="A5" s="92" t="s">
        <v>34</v>
      </c>
      <c r="B5" s="92"/>
      <c r="C5" s="92"/>
      <c r="D5" s="92"/>
      <c r="E5" s="92"/>
      <c r="F5" s="98"/>
      <c r="G5" s="92" t="s">
        <v>35</v>
      </c>
      <c r="H5" s="92"/>
      <c r="I5" s="92"/>
      <c r="J5" s="92"/>
      <c r="K5" s="92"/>
      <c r="L5" s="92"/>
    </row>
    <row r="6" spans="1:12" ht="12.75" customHeight="1">
      <c r="A6" s="99" t="s">
        <v>8</v>
      </c>
      <c r="B6" s="102" t="s">
        <v>168</v>
      </c>
      <c r="C6" s="99" t="s">
        <v>169</v>
      </c>
      <c r="D6" s="99"/>
      <c r="E6" s="99"/>
      <c r="F6" s="104" t="s">
        <v>170</v>
      </c>
      <c r="G6" s="105" t="s">
        <v>8</v>
      </c>
      <c r="H6" s="107" t="s">
        <v>168</v>
      </c>
      <c r="I6" s="99" t="s">
        <v>169</v>
      </c>
      <c r="J6" s="99"/>
      <c r="K6" s="100"/>
      <c r="L6" s="99" t="s">
        <v>170</v>
      </c>
    </row>
    <row r="7" spans="1:12" ht="36.75" customHeight="1">
      <c r="A7" s="101"/>
      <c r="B7" s="103"/>
      <c r="C7" s="44" t="s">
        <v>38</v>
      </c>
      <c r="D7" s="45" t="s">
        <v>171</v>
      </c>
      <c r="E7" s="45" t="s">
        <v>172</v>
      </c>
      <c r="F7" s="101"/>
      <c r="G7" s="106"/>
      <c r="H7" s="103"/>
      <c r="I7" s="48" t="s">
        <v>38</v>
      </c>
      <c r="J7" s="45" t="s">
        <v>171</v>
      </c>
      <c r="K7" s="49" t="s">
        <v>172</v>
      </c>
      <c r="L7" s="101"/>
    </row>
    <row r="8" spans="1:12" ht="20.100000000000001" customHeight="1">
      <c r="A8" s="46">
        <v>195000</v>
      </c>
      <c r="B8" s="46"/>
      <c r="C8" s="46">
        <v>195000</v>
      </c>
      <c r="D8" s="46"/>
      <c r="E8" s="46">
        <v>150000</v>
      </c>
      <c r="F8" s="47">
        <v>45000</v>
      </c>
      <c r="G8" s="21">
        <v>195000</v>
      </c>
      <c r="H8" s="26"/>
      <c r="I8" s="20">
        <v>195000</v>
      </c>
      <c r="J8" s="22"/>
      <c r="K8" s="21">
        <v>150000</v>
      </c>
      <c r="L8" s="26">
        <v>45000</v>
      </c>
    </row>
    <row r="9" spans="1:12" ht="22.5" customHeight="1"/>
  </sheetData>
  <mergeCells count="12">
    <mergeCell ref="A1:B1"/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9" type="noConversion"/>
  <printOptions horizontalCentered="1"/>
  <pageMargins left="0" right="0" top="0.97986111111111096" bottom="0.97986111111111096" header="0" footer="0"/>
  <pageSetup paperSize="9" fitToHeight="1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B7" sqref="B7"/>
    </sheetView>
  </sheetViews>
  <sheetFormatPr defaultColWidth="16" defaultRowHeight="13.5"/>
  <cols>
    <col min="1" max="1" width="12.75" customWidth="1"/>
    <col min="2" max="2" width="59" customWidth="1"/>
    <col min="3" max="5" width="14.375" customWidth="1"/>
  </cols>
  <sheetData>
    <row r="1" spans="1:5" s="1" customFormat="1" ht="24" customHeight="1">
      <c r="A1" s="89" t="s">
        <v>173</v>
      </c>
      <c r="B1" s="89"/>
    </row>
    <row r="2" spans="1:5" ht="22.5">
      <c r="A2" s="108" t="s">
        <v>174</v>
      </c>
      <c r="B2" s="108"/>
      <c r="C2" s="108"/>
      <c r="D2" s="108"/>
      <c r="E2" s="108"/>
    </row>
    <row r="3" spans="1:5" ht="19.5" customHeight="1">
      <c r="A3" s="38"/>
      <c r="B3" s="38"/>
      <c r="C3" s="38"/>
      <c r="D3" s="38"/>
      <c r="E3" s="5" t="s">
        <v>175</v>
      </c>
    </row>
    <row r="4" spans="1:5" ht="18.75" customHeight="1">
      <c r="E4" s="30" t="s">
        <v>3</v>
      </c>
    </row>
    <row r="5" spans="1:5">
      <c r="A5" s="91" t="s">
        <v>36</v>
      </c>
      <c r="B5" s="91" t="s">
        <v>37</v>
      </c>
      <c r="C5" s="91" t="s">
        <v>176</v>
      </c>
      <c r="D5" s="91"/>
      <c r="E5" s="91"/>
    </row>
    <row r="6" spans="1:5">
      <c r="A6" s="91"/>
      <c r="B6" s="91"/>
      <c r="C6" s="32" t="s">
        <v>8</v>
      </c>
      <c r="D6" s="32" t="s">
        <v>39</v>
      </c>
      <c r="E6" s="32" t="s">
        <v>40</v>
      </c>
    </row>
    <row r="7" spans="1:5">
      <c r="A7" s="32"/>
      <c r="B7" s="32" t="s">
        <v>177</v>
      </c>
      <c r="C7" s="32"/>
      <c r="D7" s="32"/>
      <c r="E7" s="32"/>
    </row>
    <row r="8" spans="1:5">
      <c r="A8" s="32"/>
      <c r="B8" s="32"/>
      <c r="C8" s="32"/>
      <c r="D8" s="32"/>
      <c r="E8" s="32"/>
    </row>
    <row r="9" spans="1:5">
      <c r="A9" s="32"/>
      <c r="B9" s="32"/>
      <c r="C9" s="32"/>
      <c r="D9" s="32"/>
      <c r="E9" s="32"/>
    </row>
    <row r="10" spans="1:5">
      <c r="A10" s="32"/>
      <c r="B10" s="32"/>
      <c r="C10" s="32"/>
      <c r="D10" s="32"/>
      <c r="E10" s="32"/>
    </row>
    <row r="11" spans="1:5">
      <c r="A11" s="32"/>
      <c r="B11" s="32"/>
      <c r="C11" s="32"/>
      <c r="D11" s="32"/>
      <c r="E11" s="32"/>
    </row>
    <row r="12" spans="1:5">
      <c r="A12" s="32"/>
      <c r="B12" s="32"/>
      <c r="C12" s="32"/>
      <c r="D12" s="32"/>
      <c r="E12" s="32"/>
    </row>
    <row r="13" spans="1:5">
      <c r="A13" s="32"/>
      <c r="B13" s="32"/>
      <c r="C13" s="32"/>
      <c r="D13" s="32"/>
      <c r="E13" s="32"/>
    </row>
    <row r="14" spans="1:5">
      <c r="A14" s="33"/>
      <c r="B14" s="31"/>
      <c r="C14" s="33"/>
      <c r="D14" s="33"/>
      <c r="E14" s="33"/>
    </row>
    <row r="15" spans="1:5">
      <c r="A15" s="39" t="s">
        <v>178</v>
      </c>
      <c r="B15" s="40"/>
      <c r="C15" s="40"/>
      <c r="D15" s="40"/>
      <c r="E15" s="40"/>
    </row>
  </sheetData>
  <mergeCells count="5">
    <mergeCell ref="A1:B1"/>
    <mergeCell ref="A2:E2"/>
    <mergeCell ref="C5:E5"/>
    <mergeCell ref="A5:A6"/>
    <mergeCell ref="B5:B6"/>
  </mergeCells>
  <phoneticPr fontId="19" type="noConversion"/>
  <printOptions horizontalCentered="1"/>
  <pageMargins left="0" right="0" top="0.97986111111111096" bottom="0.97986111111111096" header="0" footer="0"/>
  <pageSetup paperSize="9" fitToHeight="11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F8" sqref="F8"/>
    </sheetView>
  </sheetViews>
  <sheetFormatPr defaultColWidth="9" defaultRowHeight="13.5"/>
  <cols>
    <col min="1" max="1" width="31.375" customWidth="1"/>
    <col min="2" max="2" width="19.125" customWidth="1"/>
    <col min="3" max="3" width="32.375" customWidth="1"/>
    <col min="4" max="4" width="21.625" customWidth="1"/>
  </cols>
  <sheetData>
    <row r="1" spans="1:4" s="1" customFormat="1" ht="24" customHeight="1">
      <c r="A1" s="89" t="s">
        <v>179</v>
      </c>
      <c r="B1" s="89"/>
    </row>
    <row r="2" spans="1:4" ht="22.5">
      <c r="A2" s="108" t="s">
        <v>180</v>
      </c>
      <c r="B2" s="108"/>
      <c r="C2" s="108"/>
      <c r="D2" s="108"/>
    </row>
    <row r="3" spans="1:4" ht="14.25" customHeight="1">
      <c r="A3" s="29"/>
      <c r="B3" s="28"/>
      <c r="C3" s="28"/>
      <c r="D3" s="28"/>
    </row>
    <row r="4" spans="1:4" ht="14.25">
      <c r="D4" s="5" t="s">
        <v>181</v>
      </c>
    </row>
    <row r="5" spans="1:4" ht="15" customHeight="1">
      <c r="D5" s="30" t="s">
        <v>3</v>
      </c>
    </row>
    <row r="6" spans="1:4">
      <c r="A6" s="109" t="s">
        <v>4</v>
      </c>
      <c r="B6" s="91"/>
      <c r="C6" s="109" t="s">
        <v>5</v>
      </c>
      <c r="D6" s="91"/>
    </row>
    <row r="7" spans="1:4">
      <c r="A7" s="32" t="s">
        <v>6</v>
      </c>
      <c r="B7" s="32" t="s">
        <v>7</v>
      </c>
      <c r="C7" s="32" t="s">
        <v>6</v>
      </c>
      <c r="D7" s="32" t="s">
        <v>7</v>
      </c>
    </row>
    <row r="8" spans="1:4">
      <c r="A8" s="113" t="s">
        <v>211</v>
      </c>
      <c r="B8" s="34">
        <v>8152869.6299999999</v>
      </c>
      <c r="C8" s="34" t="s">
        <v>15</v>
      </c>
      <c r="D8" s="35">
        <v>0</v>
      </c>
    </row>
    <row r="9" spans="1:4">
      <c r="A9" s="113" t="s">
        <v>210</v>
      </c>
      <c r="B9" s="34"/>
      <c r="C9" s="34" t="s">
        <v>17</v>
      </c>
      <c r="D9" s="35"/>
    </row>
    <row r="10" spans="1:4">
      <c r="A10" s="33" t="s">
        <v>183</v>
      </c>
      <c r="B10" s="34"/>
      <c r="C10" s="34" t="s">
        <v>19</v>
      </c>
      <c r="D10" s="35">
        <v>3542335.2</v>
      </c>
    </row>
    <row r="11" spans="1:4">
      <c r="A11" s="33" t="s">
        <v>184</v>
      </c>
      <c r="B11" s="34"/>
      <c r="C11" s="34" t="s">
        <v>20</v>
      </c>
      <c r="D11" s="35">
        <v>373686.57</v>
      </c>
    </row>
    <row r="12" spans="1:4">
      <c r="A12" s="33" t="s">
        <v>185</v>
      </c>
      <c r="B12" s="34"/>
      <c r="C12" s="34" t="s">
        <v>22</v>
      </c>
      <c r="D12" s="35">
        <v>590000</v>
      </c>
    </row>
    <row r="13" spans="1:4">
      <c r="A13" s="33" t="s">
        <v>186</v>
      </c>
      <c r="B13" s="34"/>
      <c r="C13" s="34" t="s">
        <v>23</v>
      </c>
      <c r="D13" s="35">
        <v>4172691.54</v>
      </c>
    </row>
    <row r="14" spans="1:4">
      <c r="A14" s="33"/>
      <c r="B14" s="34"/>
      <c r="C14" s="34" t="s">
        <v>24</v>
      </c>
      <c r="D14" s="35">
        <v>140955.22</v>
      </c>
    </row>
    <row r="15" spans="1:4">
      <c r="A15" s="33"/>
      <c r="B15" s="34"/>
      <c r="C15" s="34"/>
      <c r="D15" s="35"/>
    </row>
    <row r="16" spans="1:4">
      <c r="A16" s="32" t="s">
        <v>187</v>
      </c>
      <c r="B16" s="34"/>
      <c r="C16" s="36" t="s">
        <v>188</v>
      </c>
      <c r="D16" s="35">
        <f>SUM(D7:D14)</f>
        <v>8819668.5299999993</v>
      </c>
    </row>
    <row r="17" spans="1:4">
      <c r="A17" s="33" t="s">
        <v>189</v>
      </c>
      <c r="B17" s="34"/>
      <c r="C17" s="34" t="s">
        <v>190</v>
      </c>
      <c r="D17" s="35"/>
    </row>
    <row r="18" spans="1:4">
      <c r="A18" s="33" t="s">
        <v>191</v>
      </c>
      <c r="B18" s="34">
        <v>666798.9</v>
      </c>
      <c r="C18" s="34"/>
      <c r="D18" s="35"/>
    </row>
    <row r="19" spans="1:4">
      <c r="A19" s="32" t="s">
        <v>27</v>
      </c>
      <c r="B19" s="34">
        <v>8819668.5299999993</v>
      </c>
      <c r="C19" s="36" t="s">
        <v>28</v>
      </c>
      <c r="D19" s="35">
        <v>8819668.5299999993</v>
      </c>
    </row>
    <row r="20" spans="1:4" ht="21.75" customHeight="1">
      <c r="A20" s="37" t="s">
        <v>192</v>
      </c>
    </row>
  </sheetData>
  <mergeCells count="4">
    <mergeCell ref="A1:B1"/>
    <mergeCell ref="A2:D2"/>
    <mergeCell ref="A6:B6"/>
    <mergeCell ref="C6:D6"/>
  </mergeCells>
  <phoneticPr fontId="19" type="noConversion"/>
  <printOptions horizontalCentered="1"/>
  <pageMargins left="0" right="0" top="0.97986111111111096" bottom="0.97986111111111096" header="0" footer="0"/>
  <pageSetup paperSize="9" fitToHeight="1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Zeros="0" topLeftCell="A2" workbookViewId="0">
      <selection activeCell="C7" sqref="C7"/>
    </sheetView>
  </sheetViews>
  <sheetFormatPr defaultColWidth="6.875" defaultRowHeight="12.75" customHeight="1"/>
  <cols>
    <col min="1" max="1" width="14.5" style="2" customWidth="1"/>
    <col min="2" max="2" width="34.875" style="2" customWidth="1"/>
    <col min="3" max="3" width="16.875" style="2" customWidth="1"/>
    <col min="4" max="4" width="17.75" style="2" customWidth="1"/>
    <col min="5" max="5" width="15.875" style="2" customWidth="1"/>
    <col min="6" max="12" width="12.625" style="2" customWidth="1"/>
    <col min="13" max="16384" width="6.875" style="2"/>
  </cols>
  <sheetData>
    <row r="1" spans="1:12" s="1" customFormat="1" ht="24" customHeight="1">
      <c r="A1" s="89" t="s">
        <v>193</v>
      </c>
      <c r="B1" s="89"/>
    </row>
    <row r="2" spans="1:12" ht="27" customHeight="1">
      <c r="A2" s="110" t="s">
        <v>194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20.10000000000000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5" t="s">
        <v>195</v>
      </c>
    </row>
    <row r="4" spans="1:12" ht="22.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25" t="s">
        <v>3</v>
      </c>
    </row>
    <row r="5" spans="1:12" ht="20.100000000000001" customHeight="1">
      <c r="A5" s="92" t="s">
        <v>196</v>
      </c>
      <c r="B5" s="92"/>
      <c r="C5" s="111" t="s">
        <v>8</v>
      </c>
      <c r="D5" s="112" t="s">
        <v>191</v>
      </c>
      <c r="E5" s="112" t="s">
        <v>197</v>
      </c>
      <c r="F5" s="112" t="s">
        <v>182</v>
      </c>
      <c r="G5" s="112" t="s">
        <v>183</v>
      </c>
      <c r="H5" s="92" t="s">
        <v>184</v>
      </c>
      <c r="I5" s="92"/>
      <c r="J5" s="112" t="s">
        <v>185</v>
      </c>
      <c r="K5" s="112" t="s">
        <v>186</v>
      </c>
      <c r="L5" s="107" t="s">
        <v>189</v>
      </c>
    </row>
    <row r="6" spans="1:12" ht="28.5" customHeight="1">
      <c r="A6" s="16" t="s">
        <v>36</v>
      </c>
      <c r="B6" s="16" t="s">
        <v>37</v>
      </c>
      <c r="C6" s="103"/>
      <c r="D6" s="103"/>
      <c r="E6" s="103"/>
      <c r="F6" s="103"/>
      <c r="G6" s="103"/>
      <c r="H6" s="17" t="s">
        <v>198</v>
      </c>
      <c r="I6" s="17" t="s">
        <v>199</v>
      </c>
      <c r="J6" s="103"/>
      <c r="K6" s="103"/>
      <c r="L6" s="103"/>
    </row>
    <row r="7" spans="1:12" ht="20.100000000000001" customHeight="1">
      <c r="A7" s="18"/>
      <c r="B7" s="19" t="s">
        <v>8</v>
      </c>
      <c r="C7" s="20">
        <f>C8+C12+C16+C19+C22</f>
        <v>8819668.5299999993</v>
      </c>
      <c r="D7" s="20">
        <f>D19</f>
        <v>666798.9</v>
      </c>
      <c r="E7" s="20">
        <f>E8+E12+E16+E19+E22</f>
        <v>8152869.6299999999</v>
      </c>
      <c r="F7" s="21"/>
      <c r="G7" s="21"/>
      <c r="H7" s="21"/>
      <c r="I7" s="21"/>
      <c r="J7" s="26"/>
      <c r="K7" s="20"/>
      <c r="L7" s="20">
        <v>0</v>
      </c>
    </row>
    <row r="8" spans="1:12" ht="20.100000000000001" customHeight="1">
      <c r="A8" s="18" t="s">
        <v>41</v>
      </c>
      <c r="B8" s="19" t="s">
        <v>19</v>
      </c>
      <c r="C8" s="20">
        <v>3542335.2</v>
      </c>
      <c r="D8" s="20"/>
      <c r="E8" s="22">
        <v>3542335.2</v>
      </c>
      <c r="F8" s="21"/>
      <c r="G8" s="21"/>
      <c r="H8" s="21"/>
      <c r="I8" s="21"/>
      <c r="J8" s="26"/>
      <c r="K8" s="20"/>
      <c r="L8" s="20">
        <v>0</v>
      </c>
    </row>
    <row r="9" spans="1:12" ht="20.100000000000001" customHeight="1">
      <c r="A9" s="18" t="s">
        <v>42</v>
      </c>
      <c r="B9" s="19" t="s">
        <v>43</v>
      </c>
      <c r="C9" s="20">
        <v>3542335.2</v>
      </c>
      <c r="D9" s="20"/>
      <c r="E9" s="22">
        <v>3542335.2</v>
      </c>
      <c r="F9" s="21"/>
      <c r="G9" s="21"/>
      <c r="H9" s="21"/>
      <c r="I9" s="21"/>
      <c r="J9" s="26"/>
      <c r="K9" s="20"/>
      <c r="L9" s="20">
        <v>0</v>
      </c>
    </row>
    <row r="10" spans="1:12" ht="20.100000000000001" customHeight="1">
      <c r="A10" s="18" t="s">
        <v>44</v>
      </c>
      <c r="B10" s="19" t="s">
        <v>45</v>
      </c>
      <c r="C10" s="20">
        <v>3542335.2</v>
      </c>
      <c r="D10" s="20"/>
      <c r="E10" s="22">
        <v>3542335.2</v>
      </c>
      <c r="F10" s="21"/>
      <c r="G10" s="21"/>
      <c r="H10" s="21"/>
      <c r="I10" s="21"/>
      <c r="J10" s="26"/>
      <c r="K10" s="20"/>
      <c r="L10" s="20">
        <v>0</v>
      </c>
    </row>
    <row r="11" spans="1:12" ht="20.100000000000001" customHeight="1">
      <c r="A11" s="18" t="s">
        <v>46</v>
      </c>
      <c r="B11" s="19" t="s">
        <v>47</v>
      </c>
      <c r="C11" s="20">
        <f t="shared" ref="C11" si="0">D11+E11</f>
        <v>0</v>
      </c>
      <c r="D11" s="20"/>
      <c r="E11" s="22"/>
      <c r="F11" s="21"/>
      <c r="G11" s="21"/>
      <c r="H11" s="21"/>
      <c r="I11" s="21"/>
      <c r="J11" s="26"/>
      <c r="K11" s="20"/>
      <c r="L11" s="20">
        <v>0</v>
      </c>
    </row>
    <row r="12" spans="1:12" ht="20.100000000000001" customHeight="1">
      <c r="A12" s="18" t="s">
        <v>48</v>
      </c>
      <c r="B12" s="19" t="s">
        <v>20</v>
      </c>
      <c r="C12" s="20">
        <v>373686.57</v>
      </c>
      <c r="D12" s="20"/>
      <c r="E12" s="22">
        <v>373686.57</v>
      </c>
      <c r="F12" s="21"/>
      <c r="G12" s="21"/>
      <c r="H12" s="21"/>
      <c r="I12" s="21"/>
      <c r="J12" s="26"/>
      <c r="K12" s="20"/>
      <c r="L12" s="20">
        <v>0</v>
      </c>
    </row>
    <row r="13" spans="1:12" ht="20.100000000000001" customHeight="1">
      <c r="A13" s="18" t="s">
        <v>49</v>
      </c>
      <c r="B13" s="19" t="s">
        <v>50</v>
      </c>
      <c r="C13" s="20">
        <v>373686.57</v>
      </c>
      <c r="D13" s="20"/>
      <c r="E13" s="22">
        <v>373686.57</v>
      </c>
      <c r="F13" s="21"/>
      <c r="G13" s="21"/>
      <c r="H13" s="21"/>
      <c r="I13" s="21"/>
      <c r="J13" s="26"/>
      <c r="K13" s="20"/>
      <c r="L13" s="20">
        <v>0</v>
      </c>
    </row>
    <row r="14" spans="1:12" ht="20.100000000000001" customHeight="1">
      <c r="A14" s="23" t="s">
        <v>51</v>
      </c>
      <c r="B14" s="24" t="s">
        <v>52</v>
      </c>
      <c r="C14" s="20">
        <v>373686.57</v>
      </c>
      <c r="D14" s="20"/>
      <c r="E14" s="22">
        <v>373686.57</v>
      </c>
      <c r="F14" s="21"/>
      <c r="G14" s="21"/>
      <c r="H14" s="21"/>
      <c r="I14" s="21"/>
      <c r="J14" s="26"/>
      <c r="K14" s="20"/>
      <c r="L14" s="20">
        <v>0</v>
      </c>
    </row>
    <row r="15" spans="1:12" ht="20.100000000000001" customHeight="1">
      <c r="A15" s="18" t="s">
        <v>200</v>
      </c>
      <c r="B15" s="19" t="s">
        <v>201</v>
      </c>
      <c r="C15" s="20">
        <f>D15+E15</f>
        <v>0</v>
      </c>
      <c r="D15" s="20"/>
      <c r="E15" s="22"/>
      <c r="F15" s="21"/>
      <c r="G15" s="21"/>
      <c r="H15" s="21"/>
      <c r="I15" s="21"/>
      <c r="J15" s="26"/>
      <c r="K15" s="20"/>
      <c r="L15" s="20">
        <v>0</v>
      </c>
    </row>
    <row r="16" spans="1:12" ht="20.100000000000001" customHeight="1">
      <c r="A16" s="9" t="s">
        <v>53</v>
      </c>
      <c r="B16" s="10" t="s">
        <v>54</v>
      </c>
      <c r="C16" s="11">
        <v>590000</v>
      </c>
      <c r="D16" s="11">
        <v>0</v>
      </c>
      <c r="E16" s="12">
        <v>590000</v>
      </c>
      <c r="F16" s="12"/>
      <c r="G16" s="12"/>
      <c r="H16" s="12"/>
      <c r="I16" s="27"/>
      <c r="J16" s="27"/>
      <c r="K16" s="27"/>
      <c r="L16" s="27"/>
    </row>
    <row r="17" spans="1:12" ht="20.100000000000001" customHeight="1">
      <c r="A17" s="9" t="s">
        <v>55</v>
      </c>
      <c r="B17" s="10" t="s">
        <v>56</v>
      </c>
      <c r="C17" s="11">
        <v>590000</v>
      </c>
      <c r="D17" s="11">
        <v>0</v>
      </c>
      <c r="E17" s="12">
        <v>590000</v>
      </c>
      <c r="F17" s="12"/>
      <c r="G17" s="12"/>
      <c r="H17" s="12"/>
      <c r="I17" s="27"/>
      <c r="J17" s="27"/>
      <c r="K17" s="27"/>
      <c r="L17" s="27"/>
    </row>
    <row r="18" spans="1:12" ht="20.100000000000001" customHeight="1">
      <c r="A18" s="9" t="s">
        <v>57</v>
      </c>
      <c r="B18" s="10" t="s">
        <v>58</v>
      </c>
      <c r="C18" s="11">
        <v>590000</v>
      </c>
      <c r="D18" s="11">
        <v>0</v>
      </c>
      <c r="E18" s="12">
        <v>590000</v>
      </c>
      <c r="F18" s="12"/>
      <c r="G18" s="12"/>
      <c r="H18" s="12"/>
      <c r="I18" s="27"/>
      <c r="J18" s="27"/>
      <c r="K18" s="27"/>
      <c r="L18" s="27"/>
    </row>
    <row r="19" spans="1:12" ht="20.100000000000001" customHeight="1">
      <c r="A19" s="9" t="s">
        <v>59</v>
      </c>
      <c r="B19" s="10" t="s">
        <v>23</v>
      </c>
      <c r="C19" s="11">
        <f t="shared" ref="C19" si="1">D19+E19</f>
        <v>4172691.54</v>
      </c>
      <c r="D19" s="11">
        <v>666798.9</v>
      </c>
      <c r="E19" s="12">
        <v>3505892.64</v>
      </c>
      <c r="F19" s="12"/>
      <c r="G19" s="12"/>
      <c r="H19" s="12"/>
      <c r="I19" s="27"/>
      <c r="J19" s="27"/>
      <c r="K19" s="27"/>
      <c r="L19" s="27"/>
    </row>
    <row r="20" spans="1:12" ht="20.100000000000001" customHeight="1">
      <c r="A20" s="9" t="s">
        <v>60</v>
      </c>
      <c r="B20" s="10" t="s">
        <v>61</v>
      </c>
      <c r="C20" s="11">
        <f>D20+E20</f>
        <v>4172691.54</v>
      </c>
      <c r="D20" s="11">
        <v>666798.9</v>
      </c>
      <c r="E20" s="12">
        <v>3505892.64</v>
      </c>
      <c r="F20" s="12"/>
      <c r="G20" s="12"/>
      <c r="H20" s="12"/>
      <c r="I20" s="27"/>
      <c r="J20" s="27"/>
      <c r="K20" s="27"/>
      <c r="L20" s="27"/>
    </row>
    <row r="21" spans="1:12" ht="20.100000000000001" customHeight="1">
      <c r="A21" s="9" t="s">
        <v>62</v>
      </c>
      <c r="B21" s="10" t="s">
        <v>63</v>
      </c>
      <c r="C21" s="11">
        <f>D21+E21</f>
        <v>4172691.54</v>
      </c>
      <c r="D21" s="11">
        <v>666798.9</v>
      </c>
      <c r="E21" s="12">
        <v>3505892.64</v>
      </c>
      <c r="F21" s="12"/>
      <c r="G21" s="12"/>
      <c r="H21" s="12"/>
      <c r="I21" s="27"/>
      <c r="J21" s="27"/>
      <c r="K21" s="27"/>
      <c r="L21" s="27"/>
    </row>
    <row r="22" spans="1:12" ht="20.100000000000001" customHeight="1">
      <c r="A22" s="18" t="s">
        <v>64</v>
      </c>
      <c r="B22" s="19" t="s">
        <v>24</v>
      </c>
      <c r="C22" s="20">
        <f>D22+E22</f>
        <v>140955.22</v>
      </c>
      <c r="D22" s="20"/>
      <c r="E22" s="22">
        <v>140955.22</v>
      </c>
      <c r="F22" s="21"/>
      <c r="G22" s="21"/>
      <c r="H22" s="21"/>
      <c r="I22" s="21"/>
      <c r="J22" s="26"/>
      <c r="K22" s="20"/>
      <c r="L22" s="20">
        <v>0</v>
      </c>
    </row>
    <row r="23" spans="1:12" ht="20.100000000000001" customHeight="1">
      <c r="A23" s="18" t="s">
        <v>65</v>
      </c>
      <c r="B23" s="19" t="s">
        <v>66</v>
      </c>
      <c r="C23" s="20">
        <f>D23+E23</f>
        <v>140955.22</v>
      </c>
      <c r="D23" s="20"/>
      <c r="E23" s="22">
        <v>140955.22</v>
      </c>
      <c r="F23" s="21"/>
      <c r="G23" s="21"/>
      <c r="H23" s="21"/>
      <c r="I23" s="21"/>
      <c r="J23" s="26"/>
      <c r="K23" s="20"/>
      <c r="L23" s="20">
        <v>0</v>
      </c>
    </row>
    <row r="24" spans="1:12" ht="20.100000000000001" customHeight="1">
      <c r="A24" s="18" t="s">
        <v>67</v>
      </c>
      <c r="B24" s="19" t="s">
        <v>68</v>
      </c>
      <c r="C24" s="20">
        <f>D24+E24</f>
        <v>140955.22</v>
      </c>
      <c r="D24" s="20"/>
      <c r="E24" s="22">
        <v>140955.22</v>
      </c>
      <c r="F24" s="21"/>
      <c r="G24" s="21"/>
      <c r="H24" s="21"/>
      <c r="I24" s="21"/>
      <c r="J24" s="26"/>
      <c r="K24" s="20"/>
      <c r="L24" s="20">
        <v>0</v>
      </c>
    </row>
    <row r="25" spans="1:12" ht="21" customHeight="1"/>
    <row r="26" spans="1:12" ht="21" customHeight="1"/>
  </sheetData>
  <mergeCells count="12">
    <mergeCell ref="A1:B1"/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honeticPr fontId="19" type="noConversion"/>
  <printOptions horizontalCentered="1"/>
  <pageMargins left="0" right="0" top="0.42986111111111103" bottom="0.26944444444444399" header="0" footer="0"/>
  <pageSetup paperSize="9" scale="75" fitToHeight="1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Zeros="0" workbookViewId="0">
      <selection activeCell="D1" sqref="A1:H21"/>
    </sheetView>
  </sheetViews>
  <sheetFormatPr defaultColWidth="6.875" defaultRowHeight="12.75" customHeight="1"/>
  <cols>
    <col min="1" max="1" width="17.125" style="2" customWidth="1"/>
    <col min="2" max="2" width="34.875" style="2" customWidth="1"/>
    <col min="3" max="8" width="18" style="2" customWidth="1"/>
    <col min="9" max="16384" width="6.875" style="2"/>
  </cols>
  <sheetData>
    <row r="1" spans="1:8" s="1" customFormat="1" ht="24" customHeight="1">
      <c r="A1" s="89" t="s">
        <v>202</v>
      </c>
      <c r="B1" s="89"/>
    </row>
    <row r="2" spans="1:8" ht="29.25" customHeight="1">
      <c r="A2" s="110" t="s">
        <v>203</v>
      </c>
      <c r="B2" s="110"/>
      <c r="C2" s="110"/>
      <c r="D2" s="110"/>
      <c r="E2" s="110"/>
      <c r="F2" s="110"/>
      <c r="G2" s="110"/>
      <c r="H2" s="110"/>
    </row>
    <row r="3" spans="1:8" ht="20.100000000000001" customHeight="1">
      <c r="A3" s="3"/>
      <c r="B3" s="4"/>
      <c r="C3" s="4"/>
      <c r="D3" s="4"/>
      <c r="E3" s="4"/>
      <c r="F3" s="4"/>
      <c r="G3" s="4"/>
      <c r="H3" s="5" t="s">
        <v>204</v>
      </c>
    </row>
    <row r="4" spans="1:8" ht="20.100000000000001" customHeight="1">
      <c r="A4" s="6"/>
      <c r="B4" s="6"/>
      <c r="C4" s="6"/>
      <c r="D4" s="6"/>
      <c r="E4" s="6"/>
      <c r="F4" s="6"/>
      <c r="G4" s="6"/>
      <c r="H4" s="7" t="s">
        <v>3</v>
      </c>
    </row>
    <row r="5" spans="1:8" ht="29.25" customHeight="1">
      <c r="A5" s="8" t="s">
        <v>36</v>
      </c>
      <c r="B5" s="8" t="s">
        <v>37</v>
      </c>
      <c r="C5" s="8" t="s">
        <v>8</v>
      </c>
      <c r="D5" s="8" t="s">
        <v>39</v>
      </c>
      <c r="E5" s="8" t="s">
        <v>40</v>
      </c>
      <c r="F5" s="8" t="s">
        <v>205</v>
      </c>
      <c r="G5" s="8" t="s">
        <v>206</v>
      </c>
      <c r="H5" s="8" t="s">
        <v>207</v>
      </c>
    </row>
    <row r="6" spans="1:8" ht="20.100000000000001" customHeight="1">
      <c r="A6" s="9"/>
      <c r="B6" s="10" t="s">
        <v>8</v>
      </c>
      <c r="C6" s="11">
        <f>C7+C10+C13+C16+C19</f>
        <v>8819668.5299999993</v>
      </c>
      <c r="D6" s="11">
        <f>D7+D10+D13+D16+D19</f>
        <v>6412869.6299999999</v>
      </c>
      <c r="E6" s="11">
        <f>E7+E10+E13+E16+E19</f>
        <v>2406798.9</v>
      </c>
      <c r="F6" s="12"/>
      <c r="G6" s="12">
        <v>0</v>
      </c>
      <c r="H6" s="12">
        <v>0</v>
      </c>
    </row>
    <row r="7" spans="1:8" ht="20.100000000000001" customHeight="1">
      <c r="A7" s="9" t="s">
        <v>41</v>
      </c>
      <c r="B7" s="10" t="s">
        <v>19</v>
      </c>
      <c r="C7" s="11">
        <v>3542335.2</v>
      </c>
      <c r="D7" s="11">
        <v>3542335.2</v>
      </c>
      <c r="E7" s="12"/>
      <c r="F7" s="12"/>
      <c r="G7" s="12">
        <v>0</v>
      </c>
      <c r="H7" s="12">
        <v>0</v>
      </c>
    </row>
    <row r="8" spans="1:8" ht="20.100000000000001" customHeight="1">
      <c r="A8" s="9" t="s">
        <v>42</v>
      </c>
      <c r="B8" s="10" t="s">
        <v>43</v>
      </c>
      <c r="C8" s="11">
        <v>3542335.2</v>
      </c>
      <c r="D8" s="11">
        <v>3542335.2</v>
      </c>
      <c r="E8" s="12"/>
      <c r="F8" s="12"/>
      <c r="G8" s="12">
        <v>0</v>
      </c>
      <c r="H8" s="12">
        <v>0</v>
      </c>
    </row>
    <row r="9" spans="1:8" ht="20.100000000000001" customHeight="1">
      <c r="A9" s="9" t="s">
        <v>44</v>
      </c>
      <c r="B9" s="10" t="s">
        <v>208</v>
      </c>
      <c r="C9" s="11">
        <v>3542335.2</v>
      </c>
      <c r="D9" s="11">
        <v>3542335.2</v>
      </c>
      <c r="E9" s="12"/>
      <c r="F9" s="12"/>
      <c r="G9" s="12">
        <v>0</v>
      </c>
      <c r="H9" s="12">
        <v>0</v>
      </c>
    </row>
    <row r="10" spans="1:8" ht="20.100000000000001" customHeight="1">
      <c r="A10" s="9" t="s">
        <v>48</v>
      </c>
      <c r="B10" s="10" t="s">
        <v>20</v>
      </c>
      <c r="C10" s="11">
        <v>373686.57</v>
      </c>
      <c r="D10" s="11">
        <v>373686.57</v>
      </c>
      <c r="E10" s="12"/>
      <c r="F10" s="12"/>
      <c r="G10" s="12">
        <v>0</v>
      </c>
      <c r="H10" s="12">
        <v>0</v>
      </c>
    </row>
    <row r="11" spans="1:8" ht="20.100000000000001" customHeight="1">
      <c r="A11" s="9" t="s">
        <v>49</v>
      </c>
      <c r="B11" s="10" t="s">
        <v>50</v>
      </c>
      <c r="C11" s="11">
        <v>373686.57</v>
      </c>
      <c r="D11" s="11">
        <v>373686.57</v>
      </c>
      <c r="E11" s="12"/>
      <c r="F11" s="12"/>
      <c r="G11" s="12">
        <v>0</v>
      </c>
      <c r="H11" s="12">
        <v>0</v>
      </c>
    </row>
    <row r="12" spans="1:8" ht="20.100000000000001" customHeight="1">
      <c r="A12" s="13" t="s">
        <v>51</v>
      </c>
      <c r="B12" s="10" t="s">
        <v>209</v>
      </c>
      <c r="C12" s="11">
        <v>373686.57</v>
      </c>
      <c r="D12" s="11">
        <v>373686.57</v>
      </c>
      <c r="E12" s="12"/>
      <c r="F12" s="12"/>
      <c r="G12" s="12">
        <v>0</v>
      </c>
      <c r="H12" s="12">
        <v>0</v>
      </c>
    </row>
    <row r="13" spans="1:8" ht="20.100000000000001" customHeight="1">
      <c r="A13" s="9" t="s">
        <v>53</v>
      </c>
      <c r="B13" s="10" t="s">
        <v>54</v>
      </c>
      <c r="C13" s="11">
        <v>590000</v>
      </c>
      <c r="D13" s="11">
        <v>0</v>
      </c>
      <c r="E13" s="12">
        <v>590000</v>
      </c>
      <c r="F13" s="12"/>
      <c r="G13" s="12"/>
      <c r="H13" s="12"/>
    </row>
    <row r="14" spans="1:8" ht="20.100000000000001" customHeight="1">
      <c r="A14" s="9" t="s">
        <v>55</v>
      </c>
      <c r="B14" s="10" t="s">
        <v>56</v>
      </c>
      <c r="C14" s="11">
        <v>590000</v>
      </c>
      <c r="D14" s="11">
        <v>0</v>
      </c>
      <c r="E14" s="12">
        <v>590000</v>
      </c>
      <c r="F14" s="12"/>
      <c r="G14" s="12"/>
      <c r="H14" s="12"/>
    </row>
    <row r="15" spans="1:8" ht="20.100000000000001" customHeight="1">
      <c r="A15" s="9" t="s">
        <v>57</v>
      </c>
      <c r="B15" s="10" t="s">
        <v>58</v>
      </c>
      <c r="C15" s="11">
        <v>590000</v>
      </c>
      <c r="D15" s="11">
        <v>0</v>
      </c>
      <c r="E15" s="12">
        <v>590000</v>
      </c>
      <c r="F15" s="12"/>
      <c r="G15" s="12"/>
      <c r="H15" s="12"/>
    </row>
    <row r="16" spans="1:8" ht="20.100000000000001" customHeight="1">
      <c r="A16" s="9" t="s">
        <v>59</v>
      </c>
      <c r="B16" s="10" t="s">
        <v>23</v>
      </c>
      <c r="C16" s="11">
        <f>D16+E16</f>
        <v>4172691.54</v>
      </c>
      <c r="D16" s="11">
        <v>2355892.64</v>
      </c>
      <c r="E16" s="12">
        <v>1816798.9</v>
      </c>
      <c r="F16" s="12"/>
      <c r="G16" s="12"/>
      <c r="H16" s="12"/>
    </row>
    <row r="17" spans="1:8" ht="20.100000000000001" customHeight="1">
      <c r="A17" s="9" t="s">
        <v>60</v>
      </c>
      <c r="B17" s="10" t="s">
        <v>61</v>
      </c>
      <c r="C17" s="11">
        <f t="shared" ref="C17" si="0">D17+E17</f>
        <v>4172691.54</v>
      </c>
      <c r="D17" s="11">
        <v>2355892.64</v>
      </c>
      <c r="E17" s="12">
        <v>1816798.9</v>
      </c>
      <c r="F17" s="12"/>
      <c r="G17" s="12"/>
      <c r="H17" s="12"/>
    </row>
    <row r="18" spans="1:8" ht="20.100000000000001" customHeight="1">
      <c r="A18" s="9" t="s">
        <v>62</v>
      </c>
      <c r="B18" s="10" t="s">
        <v>63</v>
      </c>
      <c r="C18" s="11">
        <f>D18+E18</f>
        <v>4172691.54</v>
      </c>
      <c r="D18" s="11">
        <v>2355892.64</v>
      </c>
      <c r="E18" s="12">
        <v>1816798.9</v>
      </c>
      <c r="F18" s="12"/>
      <c r="G18" s="12"/>
      <c r="H18" s="12"/>
    </row>
    <row r="19" spans="1:8" ht="20.100000000000001" customHeight="1">
      <c r="A19" s="9" t="s">
        <v>64</v>
      </c>
      <c r="B19" s="10" t="s">
        <v>24</v>
      </c>
      <c r="C19" s="11">
        <f t="shared" ref="C19" si="1">D19+E19</f>
        <v>140955.22</v>
      </c>
      <c r="D19" s="12">
        <v>140955.22</v>
      </c>
      <c r="E19" s="12"/>
      <c r="F19" s="12"/>
      <c r="G19" s="12">
        <v>0</v>
      </c>
      <c r="H19" s="12">
        <v>0</v>
      </c>
    </row>
    <row r="20" spans="1:8" ht="20.100000000000001" customHeight="1">
      <c r="A20" s="9" t="s">
        <v>65</v>
      </c>
      <c r="B20" s="10" t="s">
        <v>66</v>
      </c>
      <c r="C20" s="11">
        <f>D20+E20</f>
        <v>140955.22</v>
      </c>
      <c r="D20" s="12">
        <v>140955.22</v>
      </c>
      <c r="E20" s="12"/>
      <c r="F20" s="12"/>
      <c r="G20" s="12">
        <v>0</v>
      </c>
      <c r="H20" s="12">
        <v>0</v>
      </c>
    </row>
    <row r="21" spans="1:8" ht="20.100000000000001" customHeight="1">
      <c r="A21" s="9" t="s">
        <v>67</v>
      </c>
      <c r="B21" s="10" t="s">
        <v>68</v>
      </c>
      <c r="C21" s="11">
        <f>D21+E21</f>
        <v>140955.22</v>
      </c>
      <c r="D21" s="12">
        <v>140955.22</v>
      </c>
      <c r="E21" s="12"/>
      <c r="F21" s="12"/>
      <c r="G21" s="12">
        <v>0</v>
      </c>
      <c r="H21" s="12">
        <v>0</v>
      </c>
    </row>
    <row r="22" spans="1:8" ht="18.75" customHeight="1"/>
    <row r="23" spans="1:8" ht="18.75" customHeight="1"/>
  </sheetData>
  <mergeCells count="2">
    <mergeCell ref="A1:B1"/>
    <mergeCell ref="A2:H2"/>
  </mergeCells>
  <phoneticPr fontId="19" type="noConversion"/>
  <printOptions horizontalCentered="1"/>
  <pageMargins left="0" right="0" top="0.469444444444444" bottom="0.45" header="0" footer="0"/>
  <pageSetup paperSize="9" scale="75" fitToHeight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表1、财政拨款收支预算总表</vt:lpstr>
      <vt:lpstr>表2、一般公共预算财政拨款支出表</vt:lpstr>
      <vt:lpstr>表3、一般公共预算财政拨款基本支出表</vt:lpstr>
      <vt:lpstr>表4、一般公共预算“三公”经费支出表</vt:lpstr>
      <vt:lpstr>表5、政府性基金预算支出表</vt:lpstr>
      <vt:lpstr>表6、部门收支总表</vt:lpstr>
      <vt:lpstr>表7、部门收入总表</vt:lpstr>
      <vt:lpstr>表8、部门支出总表</vt:lpstr>
      <vt:lpstr>表1、财政拨款收支预算总表!Print_Area</vt:lpstr>
      <vt:lpstr>表4、一般公共预算“三公”经费支出表!Print_Area</vt:lpstr>
      <vt:lpstr>表5、政府性基金预算支出表!Print_Area</vt:lpstr>
      <vt:lpstr>表6、部门收支总表!Print_Area</vt:lpstr>
      <vt:lpstr>表7、部门收入总表!Print_Area</vt:lpstr>
      <vt:lpstr>表8、部门支出总表!Print_Area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userlby</dc:creator>
  <cp:lastModifiedBy>Windows 用户</cp:lastModifiedBy>
  <cp:lastPrinted>2017-02-15T07:44:00Z</cp:lastPrinted>
  <dcterms:created xsi:type="dcterms:W3CDTF">2015-12-31T10:03:00Z</dcterms:created>
  <dcterms:modified xsi:type="dcterms:W3CDTF">2021-04-23T08:36:47Z</dcterms:modified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